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guridad\SST\6.-SST 2024\02. IPERC\2.2 IPERC\PDSH\5.- Hangar OK\"/>
    </mc:Choice>
  </mc:AlternateContent>
  <xr:revisionPtr revIDLastSave="0" documentId="13_ncr:1_{E52C75C3-04E0-44AF-96EE-F67B4A03693C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álculo final" sheetId="22" state="hidden" r:id="rId1"/>
    <sheet name="MECÁNICO HANGAR" sheetId="27" r:id="rId2"/>
    <sheet name="METODOLOGIA" sheetId="20" r:id="rId3"/>
    <sheet name="MAPA DE PROCESOS 2020" sheetId="18" state="hidden" r:id="rId4"/>
  </sheets>
  <externalReferences>
    <externalReference r:id="rId5"/>
  </externalReferences>
  <definedNames>
    <definedName name="_xlnm._FilterDatabase" localSheetId="1" hidden="1">'MECÁNICO HANGAR'!$R$10:$V$38</definedName>
    <definedName name="_xlnm.Print_Area" localSheetId="3">'MAPA DE PROCESOS 2020'!$A$1:$D$44</definedName>
    <definedName name="_xlnm.Print_Area" localSheetId="1">'MECÁNICO HANGAR'!$A$1:$AE$61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27" l="1"/>
  <c r="AB36" i="27"/>
  <c r="AD36" i="27" s="1"/>
  <c r="Q36" i="27" l="1"/>
  <c r="N36" i="27"/>
  <c r="P36" i="27" s="1"/>
  <c r="AB38" i="27" l="1"/>
  <c r="AD38" i="27" s="1"/>
  <c r="AB37" i="27"/>
  <c r="AD37" i="27" s="1"/>
  <c r="AB35" i="27"/>
  <c r="AD35" i="27" s="1"/>
  <c r="AB34" i="27"/>
  <c r="AD34" i="27" s="1"/>
  <c r="AB33" i="27"/>
  <c r="AD33" i="27" s="1"/>
  <c r="AB32" i="27"/>
  <c r="AD32" i="27" s="1"/>
  <c r="AB31" i="27"/>
  <c r="AD31" i="27" s="1"/>
  <c r="AB30" i="27"/>
  <c r="AD30" i="27" s="1"/>
  <c r="AE30" i="27" s="1"/>
  <c r="AB29" i="27"/>
  <c r="AD29" i="27" s="1"/>
  <c r="AB28" i="27"/>
  <c r="AD28" i="27" s="1"/>
  <c r="AB27" i="27"/>
  <c r="AD27" i="27" s="1"/>
  <c r="AB26" i="27"/>
  <c r="AD26" i="27" s="1"/>
  <c r="N38" i="27"/>
  <c r="P38" i="27" s="1"/>
  <c r="N37" i="27"/>
  <c r="P37" i="27" s="1"/>
  <c r="N35" i="27"/>
  <c r="P35" i="27" s="1"/>
  <c r="N34" i="27"/>
  <c r="P34" i="27" s="1"/>
  <c r="N33" i="27"/>
  <c r="P33" i="27" s="1"/>
  <c r="N32" i="27"/>
  <c r="P32" i="27" s="1"/>
  <c r="N31" i="27"/>
  <c r="P31" i="27" s="1"/>
  <c r="N30" i="27"/>
  <c r="P30" i="27" s="1"/>
  <c r="Q30" i="27" s="1"/>
  <c r="N29" i="27"/>
  <c r="P29" i="27" s="1"/>
  <c r="N28" i="27"/>
  <c r="P28" i="27" s="1"/>
  <c r="N27" i="27"/>
  <c r="P27" i="27" s="1"/>
  <c r="N26" i="27"/>
  <c r="P26" i="27" s="1"/>
  <c r="N22" i="27" l="1"/>
  <c r="P22" i="27" s="1"/>
  <c r="N21" i="27"/>
  <c r="P21" i="27" s="1"/>
  <c r="AB20" i="27"/>
  <c r="AD20" i="27" s="1"/>
  <c r="AB19" i="27"/>
  <c r="AD19" i="27" s="1"/>
  <c r="AB18" i="27"/>
  <c r="AD18" i="27" s="1"/>
  <c r="AB17" i="27"/>
  <c r="AD17" i="27" s="1"/>
  <c r="AB16" i="27"/>
  <c r="AD16" i="27" s="1"/>
  <c r="AB15" i="27"/>
  <c r="AD15" i="27" s="1"/>
  <c r="AB14" i="27"/>
  <c r="AD14" i="27" s="1"/>
  <c r="AB13" i="27"/>
  <c r="AD13" i="27" s="1"/>
  <c r="AB12" i="27"/>
  <c r="AD12" i="27" s="1"/>
  <c r="AB11" i="27"/>
  <c r="AD11" i="27" s="1"/>
  <c r="N20" i="27"/>
  <c r="P20" i="27" s="1"/>
  <c r="N19" i="27"/>
  <c r="P19" i="27" s="1"/>
  <c r="N18" i="27"/>
  <c r="P18" i="27" s="1"/>
  <c r="N17" i="27"/>
  <c r="P17" i="27" s="1"/>
  <c r="N16" i="27"/>
  <c r="P16" i="27" s="1"/>
  <c r="N15" i="27"/>
  <c r="P15" i="27" s="1"/>
  <c r="N14" i="27"/>
  <c r="P14" i="27" s="1"/>
  <c r="N13" i="27"/>
  <c r="P13" i="27" s="1"/>
  <c r="N12" i="27"/>
  <c r="P12" i="27" s="1"/>
  <c r="N11" i="27"/>
  <c r="P11" i="27" s="1"/>
  <c r="Q35" i="27"/>
  <c r="AE35" i="27"/>
  <c r="AE38" i="27"/>
  <c r="Q38" i="27"/>
  <c r="AE37" i="27"/>
  <c r="Q37" i="27"/>
  <c r="AE34" i="27"/>
  <c r="Q34" i="27"/>
  <c r="AE33" i="27" l="1"/>
  <c r="AE27" i="27"/>
  <c r="AB25" i="27"/>
  <c r="AD25" i="27" s="1"/>
  <c r="AE25" i="27" s="1"/>
  <c r="AB24" i="27"/>
  <c r="AD24" i="27" s="1"/>
  <c r="AE24" i="27" s="1"/>
  <c r="AB23" i="27"/>
  <c r="AD23" i="27" s="1"/>
  <c r="AE23" i="27" s="1"/>
  <c r="AB22" i="27"/>
  <c r="AD22" i="27" s="1"/>
  <c r="AE22" i="27" s="1"/>
  <c r="Q33" i="27"/>
  <c r="Q27" i="27"/>
  <c r="N23" i="27"/>
  <c r="P23" i="27" s="1"/>
  <c r="Q23" i="27" s="1"/>
  <c r="N24" i="27"/>
  <c r="P24" i="27" s="1"/>
  <c r="Q24" i="27" s="1"/>
  <c r="N25" i="27"/>
  <c r="P25" i="27" s="1"/>
  <c r="Q25" i="27" s="1"/>
  <c r="Q22" i="27"/>
  <c r="AB21" i="27" l="1"/>
  <c r="AD21" i="27" s="1"/>
  <c r="AE21" i="27" s="1"/>
  <c r="Q21" i="27"/>
  <c r="AE29" i="27" l="1"/>
  <c r="Q29" i="27"/>
  <c r="AE20" i="27" l="1"/>
  <c r="Q20" i="27"/>
  <c r="AE19" i="27"/>
  <c r="Q19" i="27"/>
  <c r="AE18" i="27"/>
  <c r="Q18" i="27"/>
  <c r="AE17" i="27"/>
  <c r="Q17" i="27"/>
  <c r="AE16" i="27"/>
  <c r="Q16" i="27"/>
  <c r="AE15" i="27"/>
  <c r="Q15" i="27"/>
  <c r="AE14" i="27"/>
  <c r="Q14" i="27"/>
  <c r="AE13" i="27"/>
  <c r="Q13" i="27"/>
  <c r="AE12" i="27"/>
  <c r="Q12" i="27"/>
  <c r="AE11" i="27"/>
  <c r="Q11" i="27"/>
  <c r="AE32" i="27" l="1"/>
  <c r="Q32" i="27"/>
  <c r="AE31" i="27"/>
  <c r="Q31" i="27"/>
  <c r="AE28" i="27"/>
  <c r="Q28" i="27"/>
  <c r="AE26" i="27"/>
  <c r="Q26" i="27"/>
</calcChain>
</file>

<file path=xl/sharedStrings.xml><?xml version="1.0" encoding="utf-8"?>
<sst xmlns="http://schemas.openxmlformats.org/spreadsheetml/2006/main" count="460" uniqueCount="287">
  <si>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</si>
  <si>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</si>
  <si>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</si>
  <si>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</si>
  <si>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</si>
  <si>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</si>
  <si>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</si>
  <si>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</si>
  <si>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</si>
  <si>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</si>
  <si>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</si>
  <si>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</si>
  <si>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</si>
  <si>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</si>
  <si>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</si>
  <si>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</si>
  <si>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</si>
  <si>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</si>
  <si>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</si>
  <si>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</si>
  <si>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</si>
  <si>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</si>
  <si>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</si>
  <si>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</si>
  <si>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</si>
  <si>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</si>
  <si>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</si>
  <si>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</si>
  <si>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</si>
  <si>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</si>
  <si>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</si>
  <si>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</si>
  <si>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</si>
  <si>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</si>
  <si>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</si>
  <si>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</si>
  <si>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</si>
  <si>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</si>
  <si>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</si>
  <si>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</si>
  <si>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</si>
  <si>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</si>
  <si>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</si>
  <si>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</si>
  <si>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</si>
  <si>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</si>
  <si>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</si>
  <si>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</si>
  <si>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</si>
  <si>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</si>
  <si>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</si>
  <si>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</si>
  <si>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</si>
  <si>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</si>
  <si>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</si>
  <si>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</si>
  <si>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</si>
  <si>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</si>
  <si>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</si>
  <si>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</si>
  <si>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</si>
  <si>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</si>
  <si>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</si>
  <si>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</si>
  <si>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</si>
  <si>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</si>
  <si>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</si>
  <si>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</si>
  <si>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</si>
  <si>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</si>
  <si>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</si>
  <si>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</si>
  <si>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</si>
  <si>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</si>
  <si>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</si>
  <si>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</si>
  <si>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</si>
  <si>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</si>
  <si>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</si>
  <si>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</si>
  <si>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</si>
  <si>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</si>
  <si>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</si>
  <si>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</si>
  <si>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</si>
  <si>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</si>
  <si>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</si>
  <si>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</si>
  <si>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</si>
  <si>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</si>
  <si>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</si>
  <si>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</si>
  <si>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</si>
  <si>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</si>
  <si>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</si>
  <si>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</si>
  <si>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</si>
  <si>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</si>
  <si>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</si>
  <si>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</si>
  <si>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</si>
  <si>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</si>
  <si>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</si>
  <si>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</si>
  <si>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</si>
  <si>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</si>
  <si>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</si>
  <si>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</si>
  <si>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</si>
  <si>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</si>
  <si>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</si>
  <si>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</si>
  <si>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</si>
  <si>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</si>
  <si>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</si>
  <si>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</si>
  <si>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</si>
  <si>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</si>
  <si>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</si>
  <si>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</si>
  <si>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</si>
  <si>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</si>
  <si>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</si>
  <si>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</si>
  <si>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</si>
  <si>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</si>
  <si>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</si>
  <si>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</si>
  <si>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</si>
  <si>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</si>
  <si>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</si>
  <si>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</si>
  <si>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</si>
  <si>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</si>
  <si>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</si>
  <si>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</si>
  <si>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</si>
  <si>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</si>
  <si>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</si>
  <si>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</si>
  <si>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</si>
  <si>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</si>
  <si>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</si>
  <si>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R</t>
  </si>
  <si>
    <t>Inundaciones</t>
  </si>
  <si>
    <t>Sismos</t>
  </si>
  <si>
    <t>Tormentas eléctricas</t>
  </si>
  <si>
    <t>Contacto directo e indirecto con descarga eléctrica (Rayo)</t>
  </si>
  <si>
    <t>Contacto con fuego e inhalación de humo</t>
  </si>
  <si>
    <t>Caídas, aplastamiento por colapso de estructuras</t>
  </si>
  <si>
    <t>Lluvias intensas</t>
  </si>
  <si>
    <t>Sobreexposición al agua</t>
  </si>
  <si>
    <t>PUESTO DE TRABAJO</t>
  </si>
  <si>
    <t>CODIGO</t>
  </si>
  <si>
    <t>VERSIÓN</t>
  </si>
  <si>
    <t>IPERC ELABORADO BAJO LA NORMA : RESOLUCIÓN MINISTERIALN°050-2013-TR - ANEXO 3 - METODO 2</t>
  </si>
  <si>
    <t>Tolerable           
 5 - 8</t>
  </si>
  <si>
    <t>Moderado               
9 - 16</t>
  </si>
  <si>
    <t>Tolerable              
5 - 8</t>
  </si>
  <si>
    <t>Importante          
17 - 24</t>
  </si>
  <si>
    <t>REQUISITOS LEGALES</t>
  </si>
  <si>
    <t>Ley 29783 - N° 005-2012-TR, Reglamento de Seguridad y Salud en el Trabajo.</t>
  </si>
  <si>
    <t>RIESGO ASOCIADO</t>
  </si>
  <si>
    <t>Atrapamiento, golpe</t>
  </si>
  <si>
    <t>Disergonómico</t>
  </si>
  <si>
    <t>TODAS LAS ACTIVIDADES</t>
  </si>
  <si>
    <t>Piloto / SST</t>
  </si>
  <si>
    <t>Moderado                                      9 - 16</t>
  </si>
  <si>
    <t>Importante                             17 - 24</t>
  </si>
  <si>
    <t>Intolerable                      
   25 - 36</t>
  </si>
  <si>
    <t>Elaborado por:</t>
  </si>
  <si>
    <t>Revisado y aprobado por:</t>
  </si>
  <si>
    <t>La presente Matriz de IPERC cumple con lo establecido en la RM 050-2013 -TR - Metodo 2 / DS N°002-2020 -TR</t>
  </si>
  <si>
    <t>ERGONOMICO</t>
  </si>
  <si>
    <t>GENERO:</t>
  </si>
  <si>
    <t>INDISTINTO</t>
  </si>
  <si>
    <t>Posturas repetetivas</t>
  </si>
  <si>
    <t>Tensión muscular, fatiga, dolor de espalda, cuello, extremidades, estrés laboral</t>
  </si>
  <si>
    <t>FISICO</t>
  </si>
  <si>
    <t>Hipoacusia</t>
  </si>
  <si>
    <t>Ruido + 85 DB</t>
  </si>
  <si>
    <t>LOCATIVO</t>
  </si>
  <si>
    <t xml:space="preserve"> - </t>
  </si>
  <si>
    <t>Pausas Activas</t>
  </si>
  <si>
    <t>Accesorios en movimiento (helices. Aleron, cola de empuje)</t>
  </si>
  <si>
    <t>TRANSPORTE  DE PERSONAL</t>
  </si>
  <si>
    <t>NR</t>
  </si>
  <si>
    <t>Fisico</t>
  </si>
  <si>
    <t>Vibración</t>
  </si>
  <si>
    <t>Tensiones musculares</t>
  </si>
  <si>
    <t>Combustibles</t>
  </si>
  <si>
    <t>Motocicleta</t>
  </si>
  <si>
    <t>Atropellos, colisiones, despistes, volcaduras</t>
  </si>
  <si>
    <t>Casco para motociclista</t>
  </si>
  <si>
    <t>Mantenimiento preventivo y correctivo de la unidad..
Respetar las señalizaciones y los limites de velocidad implementadas en las vias.
Capacitación en manejo defensivo</t>
  </si>
  <si>
    <t>Usar poncho impermebale, polo manga larga, pantalón, botas de seguridad</t>
  </si>
  <si>
    <t>Plan de emergencia. Conformación de la brigada de emergencia. Simulacros de emergencia. 
Dotación y capacitación a la brigada de emergencias.</t>
  </si>
  <si>
    <t>MECÁNICO HANGAR</t>
  </si>
  <si>
    <t>MANTENIMIENTO DE FLOTA</t>
  </si>
  <si>
    <t>TRABAJO DE CAMPO</t>
  </si>
  <si>
    <t xml:space="preserve">Realizar mantenimiento  preventivo y/o correctivo de avionetas </t>
  </si>
  <si>
    <t>Mecánico</t>
  </si>
  <si>
    <t>Uso de herramientas de trabajo</t>
  </si>
  <si>
    <t>Golpe con herramientas</t>
  </si>
  <si>
    <t>Vehículos en movimiento</t>
  </si>
  <si>
    <t>Atropellamiento</t>
  </si>
  <si>
    <t>Estructuras, partes del vehículo</t>
  </si>
  <si>
    <t>Golpes, chancones</t>
  </si>
  <si>
    <t>Posturas forzadas</t>
  </si>
  <si>
    <t>Sobreesfuerzo</t>
  </si>
  <si>
    <t>Movimientos repetitivos</t>
  </si>
  <si>
    <t>Ruido</t>
  </si>
  <si>
    <t>Sobrexposición al ruido</t>
  </si>
  <si>
    <t>Izaje/ carga suspendida</t>
  </si>
  <si>
    <t>Caída de objetos en manipulación</t>
  </si>
  <si>
    <t>Fuente: Mantenimiento de herramientas</t>
  </si>
  <si>
    <t>Persona: Uso de guantes anticorte, zapatos de seguridad y casco de seguridad.</t>
  </si>
  <si>
    <t>Medio: Demarcar la zona de estacionamiento. Señalizaciones</t>
  </si>
  <si>
    <t>Persona: Uso de uniforme de trabajo, casco, zapatos de seguridad, guantes de seguridad.</t>
  </si>
  <si>
    <t>Medio: Tomar descansos programados.</t>
  </si>
  <si>
    <t>Persona: Uso de caso de seguridad, lentes, guantes, zapatos de seguridad.</t>
  </si>
  <si>
    <t>Persona: Capacitación de IPERC y EPPs</t>
  </si>
  <si>
    <t>Medio: Capacitación de IPERC y EPPs</t>
  </si>
  <si>
    <t>Medio: Señalización de área proyectada. Capacitación de IPERC y EPPs</t>
  </si>
  <si>
    <t>Persona: Uso de protectores auditvos</t>
  </si>
  <si>
    <t>Afinamiento de motores gasolineros y petroleros, calibración de válvulas y  regulación de frenos</t>
  </si>
  <si>
    <t>Elementos punzocortantes</t>
  </si>
  <si>
    <t>Contacto de la piel con elementos punzocortantes</t>
  </si>
  <si>
    <t>Objetos pesados</t>
  </si>
  <si>
    <t>Sobreesfuersos, falsos movimientos</t>
  </si>
  <si>
    <t>Quimico</t>
  </si>
  <si>
    <t>Lubricantes y combustibles</t>
  </si>
  <si>
    <t>Persona: Uso de guantes anticorte</t>
  </si>
  <si>
    <t>Fuente: Uso de estocas y/o montacargas</t>
  </si>
  <si>
    <t>Persona: Uso de guantes de seguridad, lentes de seguridad.</t>
  </si>
  <si>
    <t>Desmontar y montar componentes de maquinarias y equipos</t>
  </si>
  <si>
    <t xml:space="preserve">Caidas a desnivel, </t>
  </si>
  <si>
    <t xml:space="preserve">Izaje/carga suspendida </t>
  </si>
  <si>
    <t>Aplastamientos</t>
  </si>
  <si>
    <t>Jefe de hangar / SST</t>
  </si>
  <si>
    <t>Trabajos a desnivel</t>
  </si>
  <si>
    <t>Medio: Capacitación de IPERC y EPPs, medidas de prevencion de accidentes e incidentes</t>
  </si>
  <si>
    <t>Persona: Uso de casco de seguridad.</t>
  </si>
  <si>
    <t>Medio: Señalización de área a trabajar. Capacitación de IPERC y EPPs, medidas de prevención de accidentes e incidentes</t>
  </si>
  <si>
    <t>Proyección de productos químicos en la vista o piel</t>
  </si>
  <si>
    <t>Fuente: Uso de ducha y lava ojos de emergencia.</t>
  </si>
  <si>
    <t>Persona: Capacitación sobre las hojas MSDS, IPERC y epp, medidas de prevención de accidentes e incidentes, uso de ducha y lavaojos de emergencia</t>
  </si>
  <si>
    <t xml:space="preserve">Persona: Uso de casco, guantes de seguridad.
</t>
  </si>
  <si>
    <t>Persona: Uso de Protector Auditivo</t>
  </si>
  <si>
    <t>Contacto/ Inhalación de combustibles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</si>
  <si>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</si>
  <si>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</si>
  <si>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</si>
  <si>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Realización de actividades por trabajador en situación de discapacidad.(**)</t>
  </si>
  <si>
    <t>Exposición de actividades no adecuadas a personas en situación de discapacidad.</t>
  </si>
  <si>
    <t xml:space="preserve"> Virus 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</si>
  <si>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</si>
  <si>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</si>
  <si>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duchas y lava ojos de emergencias</t>
  </si>
  <si>
    <t>Capacitacion en uso de duchas y lava ojos de emergencia</t>
  </si>
  <si>
    <t>-</t>
  </si>
  <si>
    <t xml:space="preserve"> Pausas Activas
Cumplir las recomendaciones emitidas en el informe de monitoreos de vibración.
</t>
  </si>
  <si>
    <t xml:space="preserve">Evaluar cambio de puesto de trabajo.
Realizar controles periódicos y seguimiento.
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</si>
  <si>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</si>
  <si>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</si>
  <si>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>Medio: Ambientes ventilados.
Medio: Controlar el aforo de personas.</t>
  </si>
  <si>
    <t xml:space="preserve">Fuente: Plan de vigilancia, prevención y control del COVID-19.
Persona: Distanciamiento social minimo 1 metro y medio. Evitar saludos con contacto fisico. Control de temperatura antes del inicio y al finalizar labores. Capacitaciones sobre el COVID-19.
Medio: Desinfección de superficies. Señalizaciones informativas.
</t>
  </si>
  <si>
    <t>Medio: Plan de emergencia. Conformación de la brigada de emergencia. Simulacros de emergencia. Persona: Dotación y capacitación a la brigada de emergencias.</t>
  </si>
  <si>
    <t>FECHA DE ACTUALIZACIÓN</t>
  </si>
  <si>
    <r>
      <t xml:space="preserve">JEFATURA SST
</t>
    </r>
    <r>
      <rPr>
        <sz val="40"/>
        <rFont val="Arial"/>
        <family val="2"/>
      </rPr>
      <t>Cristian Villalobos Salas
(Supervisor SST)</t>
    </r>
  </si>
  <si>
    <r>
      <t xml:space="preserve">JEFATURA DE ADMINISTRACIÓN
</t>
    </r>
    <r>
      <rPr>
        <sz val="40"/>
        <rFont val="Arial"/>
        <family val="2"/>
      </rPr>
      <t xml:space="preserve">Carlos Hidalgo Fonseca
(Jefe de Adeministración) </t>
    </r>
  </si>
  <si>
    <r>
      <t xml:space="preserve">CSST
</t>
    </r>
    <r>
      <rPr>
        <sz val="40"/>
        <rFont val="Arial"/>
        <family val="2"/>
      </rPr>
      <t>Luis Alfredo Chigne León
(Presidente del CSST)</t>
    </r>
  </si>
  <si>
    <t>EMERGENCIA</t>
  </si>
  <si>
    <t>Incendio</t>
  </si>
  <si>
    <t>Uso de Extintores</t>
  </si>
  <si>
    <t>BIOLÓGICO</t>
  </si>
  <si>
    <t>INFLUENCIA EXTERNA</t>
  </si>
  <si>
    <t>TODAS LAS TARES</t>
  </si>
  <si>
    <t xml:space="preserve">Para la  identificación de los peligros de una persona en gestación, con discapacidad y riesgo para la procreación se identificara atreves de asterisco en la columna
 de peligro de la matriz.
 *     Personal en Gestación
 **   Personal con Discapacidad
</t>
  </si>
  <si>
    <t>PALMAS DEL SHANUSI S.A</t>
  </si>
  <si>
    <t>RUC:</t>
  </si>
  <si>
    <t>V:02</t>
  </si>
  <si>
    <t>IP-PDSH-SST-02</t>
  </si>
  <si>
    <t>MECÁNICO DE HAGNAR</t>
  </si>
  <si>
    <t>MATRIZ DE IDENTIFICACIÓN DE PELIGROS, EVALUACIÓN DE RIESGOS Y CONTROL EN PALMAS DEL SHANUSI</t>
  </si>
  <si>
    <t>Otros</t>
  </si>
  <si>
    <t>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</si>
</sst>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45"/>
      <color theme="1"/>
      <name val="Arial Narrow"/>
      <family val="2"/>
    </font>
    <font>
      <b/>
      <sz val="45"/>
      <name val="Arial Narrow"/>
      <family val="2"/>
    </font>
    <font>
      <sz val="45"/>
      <color theme="1"/>
      <name val="Arial Narrow"/>
      <family val="2"/>
    </font>
    <font>
      <sz val="45"/>
      <name val="Arial Narrow"/>
      <family val="2"/>
    </font>
    <font>
      <sz val="45"/>
      <color rgb="FF000000"/>
      <name val="Arial Narrow"/>
      <family val="2"/>
    </font>
    <font>
      <b/>
      <sz val="36"/>
      <name val="Arial Narrow"/>
      <family val="2"/>
    </font>
    <font>
      <sz val="36"/>
      <name val="Arial Narrow"/>
      <family val="2"/>
    </font>
    <font>
      <sz val="36"/>
      <color rgb="FF000000"/>
      <name val="Arial Narrow"/>
      <family val="2"/>
    </font>
    <font>
      <sz val="36"/>
      <color theme="1"/>
      <name val="Arial Narrow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234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6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vertical="center"/>
    </xf>
    <xf numFmtId="0" fontId="25" fillId="2" borderId="0" xfId="0" applyFont="1" applyFill="1"/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9" fillId="0" borderId="54" xfId="0" applyFont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0" fontId="19" fillId="2" borderId="1" xfId="0" applyFont="1" applyFill="1" applyBorder="1" applyAlignment="1">
      <alignment vertical="center" textRotation="90" wrapText="1"/>
    </xf>
    <xf numFmtId="0" fontId="19" fillId="0" borderId="55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textRotation="90" wrapText="1"/>
    </xf>
    <xf numFmtId="0" fontId="17" fillId="2" borderId="54" xfId="0" applyFont="1" applyFill="1" applyBorder="1" applyAlignment="1">
      <alignment horizontal="center" vertical="center" textRotation="90" wrapText="1"/>
    </xf>
    <xf numFmtId="0" fontId="18" fillId="2" borderId="0" xfId="0" applyFont="1" applyFill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textRotation="90" wrapText="1"/>
    </xf>
    <xf numFmtId="0" fontId="19" fillId="0" borderId="56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15" borderId="1" xfId="0" applyFont="1" applyFill="1" applyBorder="1" applyAlignment="1">
      <alignment horizontal="left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/>
    </xf>
    <xf numFmtId="0" fontId="17" fillId="15" borderId="1" xfId="0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center" vertical="center"/>
    </xf>
    <xf numFmtId="0" fontId="17" fillId="15" borderId="5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15" borderId="40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0" fontId="17" fillId="15" borderId="41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7" fillId="15" borderId="0" xfId="0" applyFont="1" applyFill="1" applyAlignment="1">
      <alignment horizontal="center" vertical="center" wrapText="1"/>
    </xf>
    <xf numFmtId="0" fontId="17" fillId="15" borderId="57" xfId="0" applyFont="1" applyFill="1" applyBorder="1" applyAlignment="1">
      <alignment horizontal="center" vertical="center" wrapText="1"/>
    </xf>
    <xf numFmtId="0" fontId="17" fillId="15" borderId="35" xfId="0" applyFont="1" applyFill="1" applyBorder="1" applyAlignment="1">
      <alignment horizontal="center" vertical="center" wrapText="1"/>
    </xf>
    <xf numFmtId="0" fontId="17" fillId="15" borderId="36" xfId="0" applyFont="1" applyFill="1" applyBorder="1" applyAlignment="1">
      <alignment horizontal="center" vertical="center" wrapText="1"/>
    </xf>
    <xf numFmtId="0" fontId="17" fillId="15" borderId="37" xfId="0" applyFont="1" applyFill="1" applyBorder="1" applyAlignment="1">
      <alignment horizontal="center" vertical="center" wrapText="1"/>
    </xf>
    <xf numFmtId="0" fontId="16" fillId="15" borderId="40" xfId="0" applyFont="1" applyFill="1" applyBorder="1" applyAlignment="1">
      <alignment horizontal="center" vertical="center" wrapText="1"/>
    </xf>
    <xf numFmtId="0" fontId="16" fillId="15" borderId="18" xfId="0" applyFont="1" applyFill="1" applyBorder="1" applyAlignment="1">
      <alignment horizontal="center" vertical="center" wrapText="1"/>
    </xf>
    <xf numFmtId="0" fontId="16" fillId="15" borderId="41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0" xfId="0" applyFont="1" applyFill="1" applyAlignment="1">
      <alignment horizontal="center" vertical="center" wrapText="1"/>
    </xf>
    <xf numFmtId="0" fontId="16" fillId="15" borderId="57" xfId="0" applyFont="1" applyFill="1" applyBorder="1" applyAlignment="1">
      <alignment horizontal="center" vertical="center" wrapText="1"/>
    </xf>
    <xf numFmtId="0" fontId="16" fillId="15" borderId="35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center" vertical="center" wrapText="1"/>
    </xf>
    <xf numFmtId="0" fontId="16" fillId="15" borderId="37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textRotation="90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4" fontId="26" fillId="0" borderId="40" xfId="0" applyNumberFormat="1" applyFont="1" applyBorder="1" applyAlignment="1">
      <alignment horizontal="center" vertical="center" wrapText="1"/>
    </xf>
    <xf numFmtId="14" fontId="26" fillId="0" borderId="18" xfId="0" applyNumberFormat="1" applyFont="1" applyBorder="1" applyAlignment="1">
      <alignment horizontal="center" vertical="center" wrapText="1"/>
    </xf>
    <xf numFmtId="14" fontId="26" fillId="0" borderId="41" xfId="0" applyNumberFormat="1" applyFont="1" applyBorder="1" applyAlignment="1">
      <alignment horizontal="center" vertical="center" wrapText="1"/>
    </xf>
    <xf numFmtId="14" fontId="26" fillId="0" borderId="6" xfId="0" applyNumberFormat="1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 wrapText="1"/>
    </xf>
    <xf numFmtId="14" fontId="26" fillId="0" borderId="57" xfId="0" applyNumberFormat="1" applyFont="1" applyBorder="1" applyAlignment="1">
      <alignment horizontal="center" vertical="center" wrapText="1"/>
    </xf>
    <xf numFmtId="14" fontId="26" fillId="0" borderId="35" xfId="0" applyNumberFormat="1" applyFont="1" applyBorder="1" applyAlignment="1">
      <alignment horizontal="center" vertical="center" wrapText="1"/>
    </xf>
    <xf numFmtId="14" fontId="26" fillId="0" borderId="36" xfId="0" applyNumberFormat="1" applyFont="1" applyBorder="1" applyAlignment="1">
      <alignment horizontal="center" vertical="center" wrapText="1"/>
    </xf>
    <xf numFmtId="14" fontId="26" fillId="0" borderId="37" xfId="0" applyNumberFormat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 textRotation="90" wrapText="1"/>
    </xf>
    <xf numFmtId="0" fontId="19" fillId="2" borderId="54" xfId="0" applyFont="1" applyFill="1" applyBorder="1" applyAlignment="1">
      <alignment horizontal="center" vertical="center" textRotation="90" wrapText="1"/>
    </xf>
    <xf numFmtId="0" fontId="19" fillId="2" borderId="55" xfId="0" applyFont="1" applyFill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1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1257043</xdr:colOff>
      <xdr:row>0</xdr:row>
      <xdr:rowOff>444500</xdr:rowOff>
    </xdr:from>
    <xdr:to>
      <xdr:col>3</xdr:col>
      <xdr:colOff>311319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043" y="444500"/>
          <a:ext cx="7690276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1385329</xdr:colOff>
      <xdr:row>53</xdr:row>
      <xdr:rowOff>348785</xdr:rowOff>
    </xdr:from>
    <xdr:to>
      <xdr:col>12</xdr:col>
      <xdr:colOff>1016001</xdr:colOff>
      <xdr:row>57</xdr:row>
      <xdr:rowOff>479331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93F693-3A49-47D5-8466-67AD9388E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0310829" y="163289785"/>
          <a:ext cx="3694672" cy="2734046"/>
        </a:xfrm>
        <a:prstGeom prst="rect">
          <a:avLst/>
        </a:prstGeom>
      </xdr:spPr>
    </xdr:pic>
    <xdr:clientData/>
  </xdr:twoCellAnchor>
  <xdr:twoCellAnchor editAs="oneCell">
    <xdr:from>
      <xdr:col>7</xdr:col>
      <xdr:colOff>7588624</xdr:colOff>
      <xdr:row>53</xdr:row>
      <xdr:rowOff>474009</xdr:rowOff>
    </xdr:from>
    <xdr:to>
      <xdr:col>8</xdr:col>
      <xdr:colOff>551562</xdr:colOff>
      <xdr:row>57</xdr:row>
      <xdr:rowOff>409295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C90F92-86CD-4A73-A96E-ADF9D43E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019624" y="157192009"/>
          <a:ext cx="1725938" cy="2538786"/>
        </a:xfrm>
        <a:prstGeom prst="rect">
          <a:avLst/>
        </a:prstGeom>
      </xdr:spPr>
    </xdr:pic>
    <xdr:clientData/>
  </xdr:twoCellAnchor>
  <xdr:twoCellAnchor editAs="oneCell">
    <xdr:from>
      <xdr:col>2</xdr:col>
      <xdr:colOff>3076577</xdr:colOff>
      <xdr:row>53</xdr:row>
      <xdr:rowOff>146475</xdr:rowOff>
    </xdr:from>
    <xdr:to>
      <xdr:col>4</xdr:col>
      <xdr:colOff>58739</xdr:colOff>
      <xdr:row>57</xdr:row>
      <xdr:rowOff>691090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6A35C30-92C7-4D26-9228-E7E310895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9372550" y="163128802"/>
          <a:ext cx="3103665" cy="4773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08984375" defaultRowHeight="14.5" x14ac:dyDescent="0.35"/>
  <sheetData>
    <row r="1" spans="2:8" ht="20" x14ac:dyDescent="0.35">
      <c r="B1" s="88" t="s">
        <v>68</v>
      </c>
      <c r="C1" s="88"/>
      <c r="D1" s="88"/>
      <c r="F1" s="88" t="s">
        <v>72</v>
      </c>
      <c r="G1" s="88"/>
      <c r="H1" s="88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61"/>
  <sheetViews>
    <sheetView showGridLines="0" tabSelected="1" view="pageBreakPreview" zoomScale="10" zoomScaleNormal="30" zoomScaleSheetLayoutView="10" workbookViewId="0">
      <selection activeCell="I26" sqref="I26"/>
    </sheetView>
  </sheetViews>
  <sheetFormatPr baseColWidth="10" defaultColWidth="20" defaultRowHeight="14.5" outlineLevelRow="1" outlineLevelCol="2" x14ac:dyDescent="0.35"/>
  <cols>
    <col min="1" max="1" width="29.54296875" style="15" customWidth="1" outlineLevel="1"/>
    <col min="2" max="2" width="48.6328125" style="15" customWidth="1" outlineLevel="1"/>
    <col min="3" max="3" width="44.36328125" style="15" customWidth="1" outlineLevel="1"/>
    <col min="4" max="4" width="67.1796875" style="15" customWidth="1" outlineLevel="1"/>
    <col min="5" max="5" width="35" style="15" customWidth="1" outlineLevel="1"/>
    <col min="6" max="6" width="37.90625" style="15" customWidth="1" outlineLevel="1"/>
    <col min="7" max="7" width="58.453125" style="15" customWidth="1"/>
    <col min="8" max="8" width="125" style="15" customWidth="1"/>
    <col min="9" max="9" width="103" style="15" customWidth="1"/>
    <col min="10" max="16" width="28.90625" style="15" customWidth="1" outlineLevel="2"/>
    <col min="17" max="17" width="47.36328125" style="15" customWidth="1" outlineLevel="2"/>
    <col min="18" max="18" width="46.6328125" style="15" customWidth="1" outlineLevel="1"/>
    <col min="19" max="19" width="113.6328125" style="15" customWidth="1" outlineLevel="1"/>
    <col min="20" max="20" width="86.90625" style="15" customWidth="1" outlineLevel="1"/>
    <col min="21" max="21" width="117" style="16" customWidth="1" outlineLevel="1"/>
    <col min="22" max="22" width="105.36328125" style="15" customWidth="1" outlineLevel="1"/>
    <col min="23" max="23" width="35.54296875" style="15" customWidth="1"/>
    <col min="24" max="30" width="24.81640625" style="15" customWidth="1"/>
    <col min="31" max="31" width="58.90625" style="15" customWidth="1"/>
    <col min="32" max="16384" width="20" style="15"/>
  </cols>
  <sheetData>
    <row r="1" spans="1:63" ht="57.75" customHeight="1" x14ac:dyDescent="0.35">
      <c r="A1" s="136"/>
      <c r="B1" s="137"/>
      <c r="C1" s="137"/>
      <c r="D1" s="138"/>
      <c r="E1" s="127" t="s">
        <v>284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9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ht="27.75" customHeight="1" x14ac:dyDescent="0.35">
      <c r="A2" s="139"/>
      <c r="B2" s="140"/>
      <c r="C2" s="140"/>
      <c r="D2" s="141"/>
      <c r="E2" s="130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2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57.75" customHeight="1" x14ac:dyDescent="0.35">
      <c r="A3" s="139"/>
      <c r="B3" s="140"/>
      <c r="C3" s="140"/>
      <c r="D3" s="141"/>
      <c r="E3" s="130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23.25" customHeight="1" x14ac:dyDescent="0.35">
      <c r="A4" s="142"/>
      <c r="B4" s="143"/>
      <c r="C4" s="143"/>
      <c r="D4" s="144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customFormat="1" ht="63" customHeight="1" outlineLevel="1" x14ac:dyDescent="0.35">
      <c r="A5" s="118" t="s">
        <v>140</v>
      </c>
      <c r="B5" s="118"/>
      <c r="C5" s="118"/>
      <c r="D5" s="124" t="s">
        <v>279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1" t="s">
        <v>280</v>
      </c>
      <c r="T5" s="121"/>
      <c r="U5" s="125">
        <v>20450125904</v>
      </c>
      <c r="V5" s="125"/>
      <c r="W5" s="126"/>
      <c r="X5" s="121" t="s">
        <v>153</v>
      </c>
      <c r="Y5" s="121"/>
      <c r="Z5" s="121"/>
      <c r="AA5" s="121"/>
      <c r="AB5" s="146" t="s">
        <v>282</v>
      </c>
      <c r="AC5" s="119"/>
      <c r="AD5" s="119"/>
      <c r="AE5" s="119"/>
    </row>
    <row r="6" spans="1:63" customFormat="1" ht="72" customHeight="1" outlineLevel="1" x14ac:dyDescent="0.35">
      <c r="A6" s="118" t="s">
        <v>152</v>
      </c>
      <c r="B6" s="118"/>
      <c r="C6" s="118"/>
      <c r="D6" s="124" t="s">
        <v>283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22" t="s">
        <v>174</v>
      </c>
      <c r="T6" s="123"/>
      <c r="U6" s="124" t="s">
        <v>175</v>
      </c>
      <c r="V6" s="125"/>
      <c r="W6" s="126"/>
      <c r="X6" s="121" t="s">
        <v>154</v>
      </c>
      <c r="Y6" s="121"/>
      <c r="Z6" s="121"/>
      <c r="AA6" s="121"/>
      <c r="AB6" s="119" t="s">
        <v>281</v>
      </c>
      <c r="AC6" s="119"/>
      <c r="AD6" s="119"/>
      <c r="AE6" s="119"/>
    </row>
    <row r="7" spans="1:63" ht="18" customHeight="1" outlineLevel="1" x14ac:dyDescent="1.100000000000000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</row>
    <row r="8" spans="1:63" ht="224" customHeight="1" outlineLevel="1" x14ac:dyDescent="0.35">
      <c r="A8" s="117" t="s">
        <v>138</v>
      </c>
      <c r="B8" s="117" t="s">
        <v>0</v>
      </c>
      <c r="C8" s="117" t="s">
        <v>67</v>
      </c>
      <c r="D8" s="87" t="s">
        <v>77</v>
      </c>
      <c r="E8" s="117" t="s">
        <v>1</v>
      </c>
      <c r="F8" s="117" t="s">
        <v>141</v>
      </c>
      <c r="G8" s="106" t="s">
        <v>71</v>
      </c>
      <c r="H8" s="106" t="s">
        <v>162</v>
      </c>
      <c r="I8" s="106" t="s">
        <v>160</v>
      </c>
      <c r="J8" s="106" t="s">
        <v>80</v>
      </c>
      <c r="K8" s="106"/>
      <c r="L8" s="106"/>
      <c r="M8" s="106"/>
      <c r="N8" s="106"/>
      <c r="O8" s="106"/>
      <c r="P8" s="106"/>
      <c r="Q8" s="106"/>
      <c r="R8" s="106" t="s">
        <v>135</v>
      </c>
      <c r="S8" s="106"/>
      <c r="T8" s="106"/>
      <c r="U8" s="106"/>
      <c r="V8" s="106"/>
      <c r="W8" s="117" t="s">
        <v>136</v>
      </c>
      <c r="X8" s="106" t="s">
        <v>137</v>
      </c>
      <c r="Y8" s="106"/>
      <c r="Z8" s="106"/>
      <c r="AA8" s="106"/>
      <c r="AB8" s="106"/>
      <c r="AC8" s="106"/>
      <c r="AD8" s="106"/>
      <c r="AE8" s="106"/>
    </row>
    <row r="9" spans="1:63" ht="249" customHeight="1" outlineLevel="1" x14ac:dyDescent="0.35">
      <c r="A9" s="117"/>
      <c r="B9" s="117"/>
      <c r="C9" s="117"/>
      <c r="D9" s="145" t="s">
        <v>139</v>
      </c>
      <c r="E9" s="117"/>
      <c r="F9" s="117"/>
      <c r="G9" s="106"/>
      <c r="H9" s="106"/>
      <c r="I9" s="106"/>
      <c r="J9" s="107" t="s">
        <v>73</v>
      </c>
      <c r="K9" s="107" t="s">
        <v>74</v>
      </c>
      <c r="L9" s="107" t="s">
        <v>75</v>
      </c>
      <c r="M9" s="107" t="s">
        <v>76</v>
      </c>
      <c r="N9" s="107" t="s">
        <v>78</v>
      </c>
      <c r="O9" s="107" t="s">
        <v>79</v>
      </c>
      <c r="P9" s="107" t="s">
        <v>81</v>
      </c>
      <c r="Q9" s="107" t="s">
        <v>82</v>
      </c>
      <c r="R9" s="107" t="s">
        <v>3</v>
      </c>
      <c r="S9" s="107" t="s">
        <v>4</v>
      </c>
      <c r="T9" s="107" t="s">
        <v>7</v>
      </c>
      <c r="U9" s="107" t="s">
        <v>5</v>
      </c>
      <c r="V9" s="107" t="s">
        <v>6</v>
      </c>
      <c r="W9" s="117"/>
      <c r="X9" s="107" t="s">
        <v>73</v>
      </c>
      <c r="Y9" s="107" t="s">
        <v>74</v>
      </c>
      <c r="Z9" s="107" t="s">
        <v>75</v>
      </c>
      <c r="AA9" s="107" t="s">
        <v>76</v>
      </c>
      <c r="AB9" s="107" t="s">
        <v>78</v>
      </c>
      <c r="AC9" s="107" t="s">
        <v>79</v>
      </c>
      <c r="AD9" s="107" t="s">
        <v>81</v>
      </c>
      <c r="AE9" s="107" t="s">
        <v>82</v>
      </c>
    </row>
    <row r="10" spans="1:63" ht="184.5" customHeight="1" x14ac:dyDescent="0.35">
      <c r="A10" s="117"/>
      <c r="B10" s="117"/>
      <c r="C10" s="117"/>
      <c r="D10" s="108"/>
      <c r="E10" s="117"/>
      <c r="F10" s="117"/>
      <c r="G10" s="106"/>
      <c r="H10" s="106"/>
      <c r="I10" s="106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17"/>
      <c r="X10" s="108"/>
      <c r="Y10" s="108"/>
      <c r="Z10" s="108"/>
      <c r="AA10" s="108"/>
      <c r="AB10" s="108"/>
      <c r="AC10" s="108"/>
      <c r="AD10" s="108"/>
      <c r="AE10" s="108"/>
    </row>
    <row r="11" spans="1:63" ht="372" customHeight="1" x14ac:dyDescent="0.35">
      <c r="A11" s="116" t="s">
        <v>197</v>
      </c>
      <c r="B11" s="116" t="s">
        <v>198</v>
      </c>
      <c r="C11" s="114" t="s">
        <v>199</v>
      </c>
      <c r="D11" s="111" t="s">
        <v>143</v>
      </c>
      <c r="E11" s="116" t="s">
        <v>200</v>
      </c>
      <c r="F11" s="46" t="s">
        <v>201</v>
      </c>
      <c r="G11" s="45" t="s">
        <v>202</v>
      </c>
      <c r="H11" s="45" t="s">
        <v>203</v>
      </c>
      <c r="I11" s="45" t="s">
        <v>161</v>
      </c>
      <c r="J11" s="45">
        <v>1</v>
      </c>
      <c r="K11" s="45">
        <v>2</v>
      </c>
      <c r="L11" s="45">
        <v>2</v>
      </c>
      <c r="M11" s="45">
        <v>3</v>
      </c>
      <c r="N11" s="45">
        <f t="shared" ref="N11" si="0">SUM(J11:M11)</f>
        <v>8</v>
      </c>
      <c r="O11" s="45">
        <v>2</v>
      </c>
      <c r="P11" s="45">
        <f t="shared" ref="P11:P22" si="1">+N11*O11</f>
        <v>16</v>
      </c>
      <c r="Q11" s="45" t="str">
        <f t="shared" ref="Q11:Q27" si="2">IF(P11="","",IF(P11&lt;=4,"Trivial",IF(AND(P11&gt;=5, P11&lt;=8),"Tolerable",IF(AND(P11&gt;=9,P11&lt;=16),"Moderado",IF(AND(P11&gt;=17,P11&lt;=24),"Importante","Intolerable")))))</f>
        <v>Moderado</v>
      </c>
      <c r="R11" s="45"/>
      <c r="S11" s="45"/>
      <c r="T11" s="45" t="s">
        <v>215</v>
      </c>
      <c r="U11" s="45" t="s">
        <v>222</v>
      </c>
      <c r="V11" s="45" t="s">
        <v>216</v>
      </c>
      <c r="W11" s="45" t="s">
        <v>166</v>
      </c>
      <c r="X11" s="45">
        <v>1</v>
      </c>
      <c r="Y11" s="45">
        <v>1</v>
      </c>
      <c r="Z11" s="45">
        <v>1</v>
      </c>
      <c r="AA11" s="45">
        <v>2</v>
      </c>
      <c r="AB11" s="45">
        <f t="shared" ref="AB11:AB20" si="3">SUM(X11:AA11)</f>
        <v>5</v>
      </c>
      <c r="AC11" s="45">
        <v>1</v>
      </c>
      <c r="AD11" s="45">
        <f t="shared" ref="AD11:AD20" si="4">+AB11*AC11</f>
        <v>5</v>
      </c>
      <c r="AE11" s="45" t="str">
        <f t="shared" ref="AE11:AE27" si="5">IF(AD11="","",IF(AD11&lt;=4,"Trivial",IF(AND(AD11&gt;=5, AD11&lt;=8),"Tolerable",IF(AND(AD11&gt;=9,AD11&lt;=16),"Moderado",IF(AND(AD11&gt;=17,AD11&lt;=24),"Importante","Intolerable")))))</f>
        <v>Tolerable</v>
      </c>
    </row>
    <row r="12" spans="1:63" ht="274.5" customHeight="1" x14ac:dyDescent="0.35">
      <c r="A12" s="116"/>
      <c r="B12" s="116"/>
      <c r="C12" s="115"/>
      <c r="D12" s="112"/>
      <c r="E12" s="116"/>
      <c r="F12" s="46" t="s">
        <v>201</v>
      </c>
      <c r="G12" s="45" t="s">
        <v>204</v>
      </c>
      <c r="H12" s="45" t="s">
        <v>205</v>
      </c>
      <c r="I12" s="45" t="s">
        <v>161</v>
      </c>
      <c r="J12" s="45">
        <v>1</v>
      </c>
      <c r="K12" s="45">
        <v>1</v>
      </c>
      <c r="L12" s="45">
        <v>2</v>
      </c>
      <c r="M12" s="45">
        <v>3</v>
      </c>
      <c r="N12" s="45">
        <f t="shared" ref="N12:N22" si="6">SUM(J12:M12)</f>
        <v>7</v>
      </c>
      <c r="O12" s="45">
        <v>3</v>
      </c>
      <c r="P12" s="45">
        <f t="shared" si="1"/>
        <v>21</v>
      </c>
      <c r="Q12" s="45" t="str">
        <f t="shared" si="2"/>
        <v>Importante</v>
      </c>
      <c r="R12" s="45"/>
      <c r="S12" s="45"/>
      <c r="T12" s="45"/>
      <c r="U12" s="45" t="s">
        <v>217</v>
      </c>
      <c r="V12" s="45" t="s">
        <v>218</v>
      </c>
      <c r="W12" s="45" t="s">
        <v>166</v>
      </c>
      <c r="X12" s="45">
        <v>1</v>
      </c>
      <c r="Y12" s="45">
        <v>1</v>
      </c>
      <c r="Z12" s="45">
        <v>1</v>
      </c>
      <c r="AA12" s="45">
        <v>2</v>
      </c>
      <c r="AB12" s="45">
        <f t="shared" si="3"/>
        <v>5</v>
      </c>
      <c r="AC12" s="45">
        <v>2</v>
      </c>
      <c r="AD12" s="45">
        <f t="shared" si="4"/>
        <v>10</v>
      </c>
      <c r="AE12" s="45" t="str">
        <f t="shared" si="5"/>
        <v>Moderado</v>
      </c>
    </row>
    <row r="13" spans="1:63" ht="246.75" customHeight="1" x14ac:dyDescent="0.35">
      <c r="A13" s="116"/>
      <c r="B13" s="116"/>
      <c r="C13" s="115"/>
      <c r="D13" s="112"/>
      <c r="E13" s="116"/>
      <c r="F13" s="46" t="s">
        <v>201</v>
      </c>
      <c r="G13" s="45" t="s">
        <v>206</v>
      </c>
      <c r="H13" s="45" t="s">
        <v>207</v>
      </c>
      <c r="I13" s="45" t="s">
        <v>161</v>
      </c>
      <c r="J13" s="45">
        <v>1</v>
      </c>
      <c r="K13" s="45">
        <v>2</v>
      </c>
      <c r="L13" s="45">
        <v>2</v>
      </c>
      <c r="M13" s="45">
        <v>3</v>
      </c>
      <c r="N13" s="45">
        <f t="shared" si="6"/>
        <v>8</v>
      </c>
      <c r="O13" s="45">
        <v>2</v>
      </c>
      <c r="P13" s="45">
        <f t="shared" si="1"/>
        <v>16</v>
      </c>
      <c r="Q13" s="45" t="str">
        <f t="shared" si="2"/>
        <v>Moderado</v>
      </c>
      <c r="R13" s="45"/>
      <c r="S13" s="45"/>
      <c r="T13" s="45"/>
      <c r="U13" s="45" t="s">
        <v>222</v>
      </c>
      <c r="V13" s="45" t="s">
        <v>218</v>
      </c>
      <c r="W13" s="45" t="s">
        <v>166</v>
      </c>
      <c r="X13" s="45">
        <v>1</v>
      </c>
      <c r="Y13" s="45">
        <v>1</v>
      </c>
      <c r="Z13" s="45">
        <v>1</v>
      </c>
      <c r="AA13" s="45">
        <v>2</v>
      </c>
      <c r="AB13" s="45">
        <f t="shared" si="3"/>
        <v>5</v>
      </c>
      <c r="AC13" s="45">
        <v>2</v>
      </c>
      <c r="AD13" s="45">
        <f t="shared" si="4"/>
        <v>10</v>
      </c>
      <c r="AE13" s="45" t="str">
        <f t="shared" si="5"/>
        <v>Moderado</v>
      </c>
    </row>
    <row r="14" spans="1:63" ht="372" customHeight="1" x14ac:dyDescent="0.35">
      <c r="A14" s="116"/>
      <c r="B14" s="116"/>
      <c r="C14" s="115"/>
      <c r="D14" s="112"/>
      <c r="E14" s="116"/>
      <c r="F14" s="46" t="s">
        <v>164</v>
      </c>
      <c r="G14" s="45" t="s">
        <v>208</v>
      </c>
      <c r="H14" s="45" t="s">
        <v>209</v>
      </c>
      <c r="I14" s="45" t="s">
        <v>161</v>
      </c>
      <c r="J14" s="45">
        <v>1</v>
      </c>
      <c r="K14" s="45">
        <v>2</v>
      </c>
      <c r="L14" s="45">
        <v>2</v>
      </c>
      <c r="M14" s="45">
        <v>2</v>
      </c>
      <c r="N14" s="45">
        <f t="shared" si="6"/>
        <v>7</v>
      </c>
      <c r="O14" s="45">
        <v>1</v>
      </c>
      <c r="P14" s="45">
        <f t="shared" si="1"/>
        <v>7</v>
      </c>
      <c r="Q14" s="45" t="str">
        <f t="shared" si="2"/>
        <v>Tolerable</v>
      </c>
      <c r="R14" s="45"/>
      <c r="S14" s="45"/>
      <c r="T14" s="45"/>
      <c r="U14" s="45" t="s">
        <v>219</v>
      </c>
      <c r="V14" s="45"/>
      <c r="W14" s="45" t="s">
        <v>166</v>
      </c>
      <c r="X14" s="45">
        <v>1</v>
      </c>
      <c r="Y14" s="45">
        <v>1</v>
      </c>
      <c r="Z14" s="45">
        <v>1</v>
      </c>
      <c r="AA14" s="45">
        <v>2</v>
      </c>
      <c r="AB14" s="45">
        <f t="shared" si="3"/>
        <v>5</v>
      </c>
      <c r="AC14" s="45">
        <v>1</v>
      </c>
      <c r="AD14" s="45">
        <f t="shared" si="4"/>
        <v>5</v>
      </c>
      <c r="AE14" s="45" t="str">
        <f t="shared" si="5"/>
        <v>Tolerable</v>
      </c>
    </row>
    <row r="15" spans="1:63" ht="304.5" customHeight="1" x14ac:dyDescent="0.35">
      <c r="A15" s="116"/>
      <c r="B15" s="116"/>
      <c r="C15" s="115"/>
      <c r="D15" s="112"/>
      <c r="E15" s="116"/>
      <c r="F15" s="46" t="s">
        <v>164</v>
      </c>
      <c r="G15" s="45" t="s">
        <v>210</v>
      </c>
      <c r="H15" s="45" t="s">
        <v>209</v>
      </c>
      <c r="I15" s="45" t="s">
        <v>161</v>
      </c>
      <c r="J15" s="45">
        <v>1</v>
      </c>
      <c r="K15" s="45">
        <v>2</v>
      </c>
      <c r="L15" s="45">
        <v>2</v>
      </c>
      <c r="M15" s="45">
        <v>2</v>
      </c>
      <c r="N15" s="45">
        <f t="shared" si="6"/>
        <v>7</v>
      </c>
      <c r="O15" s="45">
        <v>1</v>
      </c>
      <c r="P15" s="45">
        <f t="shared" si="1"/>
        <v>7</v>
      </c>
      <c r="Q15" s="45" t="str">
        <f t="shared" si="2"/>
        <v>Tolerable</v>
      </c>
      <c r="R15" s="45"/>
      <c r="S15" s="45"/>
      <c r="T15" s="45"/>
      <c r="U15" s="45" t="s">
        <v>219</v>
      </c>
      <c r="V15" s="45"/>
      <c r="W15" s="45" t="s">
        <v>166</v>
      </c>
      <c r="X15" s="45">
        <v>1</v>
      </c>
      <c r="Y15" s="45">
        <v>1</v>
      </c>
      <c r="Z15" s="45">
        <v>1</v>
      </c>
      <c r="AA15" s="45">
        <v>2</v>
      </c>
      <c r="AB15" s="45">
        <f t="shared" si="3"/>
        <v>5</v>
      </c>
      <c r="AC15" s="45">
        <v>1</v>
      </c>
      <c r="AD15" s="45">
        <f t="shared" si="4"/>
        <v>5</v>
      </c>
      <c r="AE15" s="45" t="str">
        <f t="shared" si="5"/>
        <v>Tolerable</v>
      </c>
    </row>
    <row r="16" spans="1:63" ht="293.25" customHeight="1" x14ac:dyDescent="0.35">
      <c r="A16" s="116"/>
      <c r="B16" s="116"/>
      <c r="C16" s="115"/>
      <c r="D16" s="112"/>
      <c r="E16" s="116"/>
      <c r="F16" s="46" t="s">
        <v>187</v>
      </c>
      <c r="G16" s="45" t="s">
        <v>211</v>
      </c>
      <c r="H16" s="45" t="s">
        <v>212</v>
      </c>
      <c r="I16" s="45" t="s">
        <v>161</v>
      </c>
      <c r="J16" s="45">
        <v>1</v>
      </c>
      <c r="K16" s="45">
        <v>2</v>
      </c>
      <c r="L16" s="45">
        <v>2</v>
      </c>
      <c r="M16" s="45">
        <v>2</v>
      </c>
      <c r="N16" s="45">
        <f t="shared" si="6"/>
        <v>7</v>
      </c>
      <c r="O16" s="45">
        <v>2</v>
      </c>
      <c r="P16" s="45">
        <f t="shared" si="1"/>
        <v>14</v>
      </c>
      <c r="Q16" s="45" t="str">
        <f t="shared" si="2"/>
        <v>Moderado</v>
      </c>
      <c r="R16" s="45"/>
      <c r="S16" s="45"/>
      <c r="T16" s="45"/>
      <c r="U16" s="45" t="s">
        <v>222</v>
      </c>
      <c r="V16" s="45" t="s">
        <v>224</v>
      </c>
      <c r="W16" s="45" t="s">
        <v>166</v>
      </c>
      <c r="X16" s="45">
        <v>1</v>
      </c>
      <c r="Y16" s="45">
        <v>1</v>
      </c>
      <c r="Z16" s="45">
        <v>1</v>
      </c>
      <c r="AA16" s="45">
        <v>2</v>
      </c>
      <c r="AB16" s="45">
        <f t="shared" si="3"/>
        <v>5</v>
      </c>
      <c r="AC16" s="45">
        <v>1</v>
      </c>
      <c r="AD16" s="45">
        <f t="shared" si="4"/>
        <v>5</v>
      </c>
      <c r="AE16" s="45" t="str">
        <f t="shared" si="5"/>
        <v>Tolerable</v>
      </c>
    </row>
    <row r="17" spans="1:31" ht="258" customHeight="1" x14ac:dyDescent="0.35">
      <c r="A17" s="116"/>
      <c r="B17" s="116"/>
      <c r="C17" s="115"/>
      <c r="D17" s="112"/>
      <c r="E17" s="116"/>
      <c r="F17" s="46" t="s">
        <v>142</v>
      </c>
      <c r="G17" s="45" t="s">
        <v>213</v>
      </c>
      <c r="H17" s="45" t="s">
        <v>214</v>
      </c>
      <c r="I17" s="45" t="s">
        <v>161</v>
      </c>
      <c r="J17" s="45">
        <v>1</v>
      </c>
      <c r="K17" s="45">
        <v>2</v>
      </c>
      <c r="L17" s="45">
        <v>2</v>
      </c>
      <c r="M17" s="45">
        <v>2</v>
      </c>
      <c r="N17" s="45">
        <f t="shared" si="6"/>
        <v>7</v>
      </c>
      <c r="O17" s="45">
        <v>3</v>
      </c>
      <c r="P17" s="45">
        <f t="shared" si="1"/>
        <v>21</v>
      </c>
      <c r="Q17" s="45" t="str">
        <f t="shared" si="2"/>
        <v>Importante</v>
      </c>
      <c r="R17" s="45"/>
      <c r="S17" s="45"/>
      <c r="T17" s="45"/>
      <c r="U17" s="45" t="s">
        <v>223</v>
      </c>
      <c r="V17" s="45" t="s">
        <v>220</v>
      </c>
      <c r="W17" s="45" t="s">
        <v>166</v>
      </c>
      <c r="X17" s="45">
        <v>1</v>
      </c>
      <c r="Y17" s="45">
        <v>1</v>
      </c>
      <c r="Z17" s="45">
        <v>1</v>
      </c>
      <c r="AA17" s="45">
        <v>2</v>
      </c>
      <c r="AB17" s="45">
        <f t="shared" si="3"/>
        <v>5</v>
      </c>
      <c r="AC17" s="45">
        <v>2</v>
      </c>
      <c r="AD17" s="45">
        <f t="shared" si="4"/>
        <v>10</v>
      </c>
      <c r="AE17" s="45" t="str">
        <f t="shared" si="5"/>
        <v>Moderado</v>
      </c>
    </row>
    <row r="18" spans="1:31" ht="300.75" customHeight="1" x14ac:dyDescent="0.35">
      <c r="A18" s="116"/>
      <c r="B18" s="116"/>
      <c r="C18" s="115"/>
      <c r="D18" s="112"/>
      <c r="E18" s="116" t="s">
        <v>225</v>
      </c>
      <c r="F18" s="46" t="s">
        <v>201</v>
      </c>
      <c r="G18" s="45" t="s">
        <v>226</v>
      </c>
      <c r="H18" s="45" t="s">
        <v>227</v>
      </c>
      <c r="I18" s="45" t="s">
        <v>161</v>
      </c>
      <c r="J18" s="45">
        <v>1</v>
      </c>
      <c r="K18" s="45">
        <v>2</v>
      </c>
      <c r="L18" s="45">
        <v>2</v>
      </c>
      <c r="M18" s="45">
        <v>2</v>
      </c>
      <c r="N18" s="45">
        <f t="shared" si="6"/>
        <v>7</v>
      </c>
      <c r="O18" s="45">
        <v>1</v>
      </c>
      <c r="P18" s="45">
        <f t="shared" si="1"/>
        <v>7</v>
      </c>
      <c r="Q18" s="45" t="str">
        <f t="shared" si="2"/>
        <v>Tolerable</v>
      </c>
      <c r="R18" s="45"/>
      <c r="S18" s="45"/>
      <c r="T18" s="45"/>
      <c r="U18" s="45" t="s">
        <v>221</v>
      </c>
      <c r="V18" s="45" t="s">
        <v>232</v>
      </c>
      <c r="W18" s="45" t="s">
        <v>166</v>
      </c>
      <c r="X18" s="45">
        <v>1</v>
      </c>
      <c r="Y18" s="45">
        <v>1</v>
      </c>
      <c r="Z18" s="45">
        <v>1</v>
      </c>
      <c r="AA18" s="45">
        <v>2</v>
      </c>
      <c r="AB18" s="45">
        <f t="shared" si="3"/>
        <v>5</v>
      </c>
      <c r="AC18" s="45">
        <v>1</v>
      </c>
      <c r="AD18" s="45">
        <f t="shared" si="4"/>
        <v>5</v>
      </c>
      <c r="AE18" s="45" t="str">
        <f t="shared" si="5"/>
        <v>Tolerable</v>
      </c>
    </row>
    <row r="19" spans="1:31" ht="409.6" customHeight="1" x14ac:dyDescent="0.35">
      <c r="A19" s="116"/>
      <c r="B19" s="116"/>
      <c r="C19" s="115"/>
      <c r="D19" s="112"/>
      <c r="E19" s="116"/>
      <c r="F19" s="46" t="s">
        <v>164</v>
      </c>
      <c r="G19" s="45" t="s">
        <v>228</v>
      </c>
      <c r="H19" s="45" t="s">
        <v>229</v>
      </c>
      <c r="I19" s="45" t="s">
        <v>161</v>
      </c>
      <c r="J19" s="45">
        <v>1</v>
      </c>
      <c r="K19" s="45">
        <v>2</v>
      </c>
      <c r="L19" s="45">
        <v>2</v>
      </c>
      <c r="M19" s="45">
        <v>2</v>
      </c>
      <c r="N19" s="45">
        <f t="shared" si="6"/>
        <v>7</v>
      </c>
      <c r="O19" s="45">
        <v>1</v>
      </c>
      <c r="P19" s="45">
        <f t="shared" si="1"/>
        <v>7</v>
      </c>
      <c r="Q19" s="45" t="str">
        <f t="shared" si="2"/>
        <v>Tolerable</v>
      </c>
      <c r="R19" s="45"/>
      <c r="S19" s="45"/>
      <c r="T19" s="45" t="s">
        <v>233</v>
      </c>
      <c r="U19" s="45" t="s">
        <v>219</v>
      </c>
      <c r="V19" s="45"/>
      <c r="W19" s="45" t="s">
        <v>166</v>
      </c>
      <c r="X19" s="45">
        <v>1</v>
      </c>
      <c r="Y19" s="45">
        <v>1</v>
      </c>
      <c r="Z19" s="45">
        <v>1</v>
      </c>
      <c r="AA19" s="45">
        <v>2</v>
      </c>
      <c r="AB19" s="45">
        <f t="shared" si="3"/>
        <v>5</v>
      </c>
      <c r="AC19" s="45">
        <v>1</v>
      </c>
      <c r="AD19" s="45">
        <f t="shared" si="4"/>
        <v>5</v>
      </c>
      <c r="AE19" s="45" t="str">
        <f t="shared" si="5"/>
        <v>Tolerable</v>
      </c>
    </row>
    <row r="20" spans="1:31" ht="409.6" customHeight="1" x14ac:dyDescent="0.35">
      <c r="A20" s="116"/>
      <c r="B20" s="116"/>
      <c r="C20" s="115"/>
      <c r="D20" s="112"/>
      <c r="E20" s="116"/>
      <c r="F20" s="46" t="s">
        <v>230</v>
      </c>
      <c r="G20" s="45" t="s">
        <v>231</v>
      </c>
      <c r="H20" s="45" t="s">
        <v>244</v>
      </c>
      <c r="I20" s="45" t="s">
        <v>161</v>
      </c>
      <c r="J20" s="45">
        <v>1</v>
      </c>
      <c r="K20" s="45">
        <v>2</v>
      </c>
      <c r="L20" s="45">
        <v>2</v>
      </c>
      <c r="M20" s="45">
        <v>2</v>
      </c>
      <c r="N20" s="45">
        <f t="shared" si="6"/>
        <v>7</v>
      </c>
      <c r="O20" s="45">
        <v>2</v>
      </c>
      <c r="P20" s="45">
        <f t="shared" si="1"/>
        <v>14</v>
      </c>
      <c r="Q20" s="45" t="str">
        <f t="shared" si="2"/>
        <v>Moderado</v>
      </c>
      <c r="R20" s="45"/>
      <c r="S20" s="45"/>
      <c r="T20" s="45" t="s">
        <v>245</v>
      </c>
      <c r="U20" s="45" t="s">
        <v>246</v>
      </c>
      <c r="V20" s="45" t="s">
        <v>234</v>
      </c>
      <c r="W20" s="45" t="s">
        <v>166</v>
      </c>
      <c r="X20" s="45">
        <v>1</v>
      </c>
      <c r="Y20" s="45">
        <v>1</v>
      </c>
      <c r="Z20" s="45">
        <v>1</v>
      </c>
      <c r="AA20" s="45">
        <v>2</v>
      </c>
      <c r="AB20" s="45">
        <f t="shared" si="3"/>
        <v>5</v>
      </c>
      <c r="AC20" s="45">
        <v>1</v>
      </c>
      <c r="AD20" s="45">
        <f t="shared" si="4"/>
        <v>5</v>
      </c>
      <c r="AE20" s="45" t="str">
        <f t="shared" si="5"/>
        <v>Tolerable</v>
      </c>
    </row>
    <row r="21" spans="1:31" ht="409.6" customHeight="1" x14ac:dyDescent="0.35">
      <c r="A21" s="116"/>
      <c r="B21" s="116"/>
      <c r="C21" s="147"/>
      <c r="D21" s="113"/>
      <c r="E21" s="114" t="s">
        <v>235</v>
      </c>
      <c r="F21" s="46" t="s">
        <v>142</v>
      </c>
      <c r="G21" s="45" t="s">
        <v>240</v>
      </c>
      <c r="H21" s="45" t="s">
        <v>236</v>
      </c>
      <c r="I21" s="45" t="s">
        <v>161</v>
      </c>
      <c r="J21" s="45">
        <v>1</v>
      </c>
      <c r="K21" s="45">
        <v>2</v>
      </c>
      <c r="L21" s="45">
        <v>2</v>
      </c>
      <c r="M21" s="45">
        <v>2</v>
      </c>
      <c r="N21" s="45">
        <f t="shared" si="6"/>
        <v>7</v>
      </c>
      <c r="O21" s="45">
        <v>3</v>
      </c>
      <c r="P21" s="45">
        <f t="shared" si="1"/>
        <v>21</v>
      </c>
      <c r="Q21" s="47" t="str">
        <f t="shared" si="2"/>
        <v>Importante</v>
      </c>
      <c r="R21" s="45"/>
      <c r="S21" s="45"/>
      <c r="T21" s="45" t="s">
        <v>241</v>
      </c>
      <c r="U21" s="45" t="s">
        <v>242</v>
      </c>
      <c r="V21" s="45" t="s">
        <v>239</v>
      </c>
      <c r="W21" s="45" t="s">
        <v>166</v>
      </c>
      <c r="X21" s="45">
        <v>1</v>
      </c>
      <c r="Y21" s="45">
        <v>1</v>
      </c>
      <c r="Z21" s="45">
        <v>1</v>
      </c>
      <c r="AA21" s="45">
        <v>2</v>
      </c>
      <c r="AB21" s="45">
        <f t="shared" ref="AB21" si="7">SUM(X21:AA21)</f>
        <v>5</v>
      </c>
      <c r="AC21" s="45">
        <v>2</v>
      </c>
      <c r="AD21" s="45">
        <f t="shared" ref="AD21:AD28" si="8">+AB21*AC21</f>
        <v>10</v>
      </c>
      <c r="AE21" s="45" t="str">
        <f t="shared" si="5"/>
        <v>Moderado</v>
      </c>
    </row>
    <row r="22" spans="1:31" ht="409.25" customHeight="1" x14ac:dyDescent="0.35">
      <c r="A22" s="116"/>
      <c r="B22" s="116"/>
      <c r="C22" s="114" t="s">
        <v>165</v>
      </c>
      <c r="D22" s="111" t="s">
        <v>143</v>
      </c>
      <c r="E22" s="115"/>
      <c r="F22" s="46" t="s">
        <v>142</v>
      </c>
      <c r="G22" s="45" t="s">
        <v>237</v>
      </c>
      <c r="H22" s="45" t="s">
        <v>238</v>
      </c>
      <c r="I22" s="45" t="s">
        <v>161</v>
      </c>
      <c r="J22" s="45">
        <v>1</v>
      </c>
      <c r="K22" s="45">
        <v>2</v>
      </c>
      <c r="L22" s="45">
        <v>2</v>
      </c>
      <c r="M22" s="45">
        <v>2</v>
      </c>
      <c r="N22" s="45">
        <f t="shared" si="6"/>
        <v>7</v>
      </c>
      <c r="O22" s="45">
        <v>3</v>
      </c>
      <c r="P22" s="45">
        <f t="shared" si="1"/>
        <v>21</v>
      </c>
      <c r="Q22" s="47" t="str">
        <f t="shared" si="2"/>
        <v>Importante</v>
      </c>
      <c r="R22" s="45"/>
      <c r="S22" s="45"/>
      <c r="T22" s="45" t="s">
        <v>243</v>
      </c>
      <c r="U22" s="45" t="s">
        <v>220</v>
      </c>
      <c r="V22" s="45" t="s">
        <v>239</v>
      </c>
      <c r="W22" s="45" t="s">
        <v>166</v>
      </c>
      <c r="X22" s="45">
        <v>1</v>
      </c>
      <c r="Y22" s="45">
        <v>1</v>
      </c>
      <c r="Z22" s="45">
        <v>1</v>
      </c>
      <c r="AA22" s="45">
        <v>2</v>
      </c>
      <c r="AB22" s="45">
        <f>SUM(X22:AA22)</f>
        <v>5</v>
      </c>
      <c r="AC22" s="45">
        <v>2</v>
      </c>
      <c r="AD22" s="45">
        <f t="shared" si="8"/>
        <v>10</v>
      </c>
      <c r="AE22" s="45" t="str">
        <f t="shared" si="5"/>
        <v>Moderado</v>
      </c>
    </row>
    <row r="23" spans="1:31" ht="409.6" customHeight="1" x14ac:dyDescent="0.35">
      <c r="A23" s="116"/>
      <c r="B23" s="116"/>
      <c r="C23" s="115"/>
      <c r="D23" s="112"/>
      <c r="E23" s="115"/>
      <c r="F23" s="46" t="s">
        <v>173</v>
      </c>
      <c r="G23" s="45" t="s">
        <v>176</v>
      </c>
      <c r="H23" s="45" t="s">
        <v>177</v>
      </c>
      <c r="I23" s="45" t="s">
        <v>161</v>
      </c>
      <c r="J23" s="45">
        <v>1</v>
      </c>
      <c r="K23" s="45">
        <v>2</v>
      </c>
      <c r="L23" s="45">
        <v>2</v>
      </c>
      <c r="M23" s="45">
        <v>2</v>
      </c>
      <c r="N23" s="45">
        <f t="shared" ref="N23:N30" si="9">SUM(J23:M23)</f>
        <v>7</v>
      </c>
      <c r="O23" s="45">
        <v>1</v>
      </c>
      <c r="P23" s="45">
        <f t="shared" ref="P23:P30" si="10">+N23*O23</f>
        <v>7</v>
      </c>
      <c r="Q23" s="47" t="str">
        <f t="shared" si="2"/>
        <v>Tolerable</v>
      </c>
      <c r="R23" s="45"/>
      <c r="S23" s="45"/>
      <c r="T23" s="45"/>
      <c r="U23" s="45" t="s">
        <v>183</v>
      </c>
      <c r="V23" s="45" t="s">
        <v>182</v>
      </c>
      <c r="W23" s="45" t="s">
        <v>166</v>
      </c>
      <c r="X23" s="45">
        <v>1</v>
      </c>
      <c r="Y23" s="45">
        <v>1</v>
      </c>
      <c r="Z23" s="45">
        <v>1</v>
      </c>
      <c r="AA23" s="45">
        <v>2</v>
      </c>
      <c r="AB23" s="45">
        <f t="shared" ref="AB23:AB28" si="11">SUM(X23:AA23)</f>
        <v>5</v>
      </c>
      <c r="AC23" s="45">
        <v>1</v>
      </c>
      <c r="AD23" s="45">
        <f t="shared" si="8"/>
        <v>5</v>
      </c>
      <c r="AE23" s="45" t="str">
        <f t="shared" si="5"/>
        <v>Tolerable</v>
      </c>
    </row>
    <row r="24" spans="1:31" ht="409.6" customHeight="1" x14ac:dyDescent="0.35">
      <c r="A24" s="116"/>
      <c r="B24" s="116"/>
      <c r="C24" s="115"/>
      <c r="D24" s="112"/>
      <c r="E24" s="115"/>
      <c r="F24" s="46" t="s">
        <v>181</v>
      </c>
      <c r="G24" s="45" t="s">
        <v>184</v>
      </c>
      <c r="H24" s="45" t="s">
        <v>163</v>
      </c>
      <c r="I24" s="45" t="s">
        <v>161</v>
      </c>
      <c r="J24" s="45">
        <v>1</v>
      </c>
      <c r="K24" s="45">
        <v>2</v>
      </c>
      <c r="L24" s="45">
        <v>2</v>
      </c>
      <c r="M24" s="45">
        <v>2</v>
      </c>
      <c r="N24" s="45">
        <f t="shared" si="9"/>
        <v>7</v>
      </c>
      <c r="O24" s="45">
        <v>3</v>
      </c>
      <c r="P24" s="45">
        <f t="shared" si="10"/>
        <v>21</v>
      </c>
      <c r="Q24" s="47" t="str">
        <f t="shared" si="2"/>
        <v>Importante</v>
      </c>
      <c r="R24" s="45"/>
      <c r="S24" s="45"/>
      <c r="U24" s="45" t="s">
        <v>241</v>
      </c>
      <c r="V24" s="45" t="s">
        <v>247</v>
      </c>
      <c r="W24" s="45" t="s">
        <v>166</v>
      </c>
      <c r="X24" s="45">
        <v>1</v>
      </c>
      <c r="Y24" s="45">
        <v>1</v>
      </c>
      <c r="Z24" s="45">
        <v>1</v>
      </c>
      <c r="AA24" s="45">
        <v>2</v>
      </c>
      <c r="AB24" s="45">
        <f t="shared" si="11"/>
        <v>5</v>
      </c>
      <c r="AC24" s="45">
        <v>2</v>
      </c>
      <c r="AD24" s="45">
        <f t="shared" si="8"/>
        <v>10</v>
      </c>
      <c r="AE24" s="45" t="str">
        <f t="shared" si="5"/>
        <v>Moderado</v>
      </c>
    </row>
    <row r="25" spans="1:31" ht="409.6" customHeight="1" x14ac:dyDescent="0.35">
      <c r="A25" s="116"/>
      <c r="B25" s="116"/>
      <c r="C25" s="115"/>
      <c r="D25" s="113"/>
      <c r="E25" s="147"/>
      <c r="F25" s="46" t="s">
        <v>178</v>
      </c>
      <c r="G25" s="45" t="s">
        <v>180</v>
      </c>
      <c r="H25" s="45" t="s">
        <v>179</v>
      </c>
      <c r="I25" s="45" t="s">
        <v>161</v>
      </c>
      <c r="J25" s="45">
        <v>1</v>
      </c>
      <c r="K25" s="45">
        <v>2</v>
      </c>
      <c r="L25" s="45">
        <v>2</v>
      </c>
      <c r="M25" s="45">
        <v>2</v>
      </c>
      <c r="N25" s="45">
        <f t="shared" si="9"/>
        <v>7</v>
      </c>
      <c r="O25" s="45">
        <v>2</v>
      </c>
      <c r="P25" s="45">
        <f t="shared" si="10"/>
        <v>14</v>
      </c>
      <c r="Q25" s="47" t="str">
        <f t="shared" si="2"/>
        <v>Moderado</v>
      </c>
      <c r="R25" s="45"/>
      <c r="S25" s="45"/>
      <c r="T25" s="45"/>
      <c r="U25" s="45" t="s">
        <v>222</v>
      </c>
      <c r="V25" s="45" t="s">
        <v>248</v>
      </c>
      <c r="W25" s="45" t="s">
        <v>166</v>
      </c>
      <c r="X25" s="45">
        <v>1</v>
      </c>
      <c r="Y25" s="45">
        <v>1</v>
      </c>
      <c r="Z25" s="45">
        <v>1</v>
      </c>
      <c r="AA25" s="45">
        <v>2</v>
      </c>
      <c r="AB25" s="45">
        <f t="shared" si="11"/>
        <v>5</v>
      </c>
      <c r="AC25" s="45">
        <v>1</v>
      </c>
      <c r="AD25" s="45">
        <f t="shared" si="8"/>
        <v>5</v>
      </c>
      <c r="AE25" s="45" t="str">
        <f t="shared" si="5"/>
        <v>Tolerable</v>
      </c>
    </row>
    <row r="26" spans="1:31" ht="409.5" customHeight="1" x14ac:dyDescent="0.35">
      <c r="A26" s="116"/>
      <c r="B26" s="116"/>
      <c r="C26" s="115"/>
      <c r="D26" s="111" t="s">
        <v>143</v>
      </c>
      <c r="E26" s="114" t="s">
        <v>185</v>
      </c>
      <c r="F26" s="84"/>
      <c r="G26" s="45" t="s">
        <v>150</v>
      </c>
      <c r="H26" s="45" t="s">
        <v>151</v>
      </c>
      <c r="I26" s="233" t="s">
        <v>161</v>
      </c>
      <c r="J26" s="45">
        <v>1</v>
      </c>
      <c r="K26" s="45">
        <v>2</v>
      </c>
      <c r="L26" s="45">
        <v>2</v>
      </c>
      <c r="M26" s="45">
        <v>2</v>
      </c>
      <c r="N26" s="45">
        <f t="shared" si="9"/>
        <v>7</v>
      </c>
      <c r="O26" s="45">
        <v>1</v>
      </c>
      <c r="P26" s="45">
        <f t="shared" si="10"/>
        <v>7</v>
      </c>
      <c r="Q26" s="45" t="str">
        <f t="shared" si="2"/>
        <v>Tolerable</v>
      </c>
      <c r="R26" s="45"/>
      <c r="S26" s="45"/>
      <c r="T26" s="45"/>
      <c r="U26" s="80"/>
      <c r="V26" s="45" t="s">
        <v>195</v>
      </c>
      <c r="W26" s="45" t="s">
        <v>166</v>
      </c>
      <c r="X26" s="45">
        <v>1</v>
      </c>
      <c r="Y26" s="45">
        <v>1</v>
      </c>
      <c r="Z26" s="45">
        <v>1</v>
      </c>
      <c r="AA26" s="45">
        <v>2</v>
      </c>
      <c r="AB26" s="45">
        <f t="shared" si="11"/>
        <v>5</v>
      </c>
      <c r="AC26" s="45">
        <v>1</v>
      </c>
      <c r="AD26" s="45">
        <f t="shared" si="8"/>
        <v>5</v>
      </c>
      <c r="AE26" s="45" t="str">
        <f t="shared" si="5"/>
        <v>Tolerable</v>
      </c>
    </row>
    <row r="27" spans="1:31" ht="409.5" customHeight="1" x14ac:dyDescent="0.35">
      <c r="A27" s="116"/>
      <c r="B27" s="116"/>
      <c r="C27" s="115"/>
      <c r="D27" s="112"/>
      <c r="E27" s="115"/>
      <c r="F27" s="84" t="s">
        <v>230</v>
      </c>
      <c r="G27" s="45" t="s">
        <v>190</v>
      </c>
      <c r="H27" s="45" t="s">
        <v>249</v>
      </c>
      <c r="I27" s="45" t="s">
        <v>161</v>
      </c>
      <c r="J27" s="45">
        <v>1</v>
      </c>
      <c r="K27" s="45">
        <v>2</v>
      </c>
      <c r="L27" s="45">
        <v>2</v>
      </c>
      <c r="M27" s="45">
        <v>2</v>
      </c>
      <c r="N27" s="45">
        <f t="shared" si="9"/>
        <v>7</v>
      </c>
      <c r="O27" s="45">
        <v>2</v>
      </c>
      <c r="P27" s="45">
        <f t="shared" si="10"/>
        <v>14</v>
      </c>
      <c r="Q27" s="45" t="str">
        <f t="shared" si="2"/>
        <v>Moderado</v>
      </c>
      <c r="R27" s="45"/>
      <c r="S27" s="45"/>
      <c r="T27" s="45" t="s">
        <v>258</v>
      </c>
      <c r="U27" s="80" t="s">
        <v>259</v>
      </c>
      <c r="V27" s="45" t="s">
        <v>260</v>
      </c>
      <c r="W27" s="45" t="s">
        <v>166</v>
      </c>
      <c r="X27" s="45">
        <v>1</v>
      </c>
      <c r="Y27" s="45">
        <v>1</v>
      </c>
      <c r="Z27" s="45">
        <v>1</v>
      </c>
      <c r="AA27" s="45">
        <v>2</v>
      </c>
      <c r="AB27" s="45">
        <f>SUM(X27:AA27)</f>
        <v>5</v>
      </c>
      <c r="AC27" s="45">
        <v>1</v>
      </c>
      <c r="AD27" s="45">
        <f t="shared" si="8"/>
        <v>5</v>
      </c>
      <c r="AE27" s="45" t="str">
        <f t="shared" si="5"/>
        <v>Tolerable</v>
      </c>
    </row>
    <row r="28" spans="1:31" ht="243" customHeight="1" x14ac:dyDescent="0.35">
      <c r="A28" s="116"/>
      <c r="B28" s="116"/>
      <c r="C28" s="115"/>
      <c r="D28" s="112"/>
      <c r="E28" s="115"/>
      <c r="F28" s="84" t="s">
        <v>187</v>
      </c>
      <c r="G28" s="45" t="s">
        <v>188</v>
      </c>
      <c r="H28" s="45" t="s">
        <v>189</v>
      </c>
      <c r="I28" s="45" t="s">
        <v>161</v>
      </c>
      <c r="J28" s="45">
        <v>1</v>
      </c>
      <c r="K28" s="45">
        <v>2</v>
      </c>
      <c r="L28" s="45">
        <v>2</v>
      </c>
      <c r="M28" s="45">
        <v>2</v>
      </c>
      <c r="N28" s="45">
        <f t="shared" si="9"/>
        <v>7</v>
      </c>
      <c r="O28" s="45">
        <v>2</v>
      </c>
      <c r="P28" s="45">
        <f t="shared" si="10"/>
        <v>14</v>
      </c>
      <c r="Q28" s="47" t="str">
        <f t="shared" ref="Q28:Q38" si="12">IF(P28="","",IF(P28&lt;=4,"Trivial",IF(AND(P28&gt;=5, P28&lt;=8),"Tolerable",IF(AND(P28&gt;=9,P28&lt;=16),"Moderado",IF(AND(P28&gt;=17,P28&lt;=24),"Importante","Intolerable")))))</f>
        <v>Moderado</v>
      </c>
      <c r="R28" s="45"/>
      <c r="S28" s="45"/>
      <c r="T28" s="45"/>
      <c r="U28" s="80" t="s">
        <v>261</v>
      </c>
      <c r="V28" s="45"/>
      <c r="W28" s="45" t="s">
        <v>166</v>
      </c>
      <c r="X28" s="45">
        <v>1</v>
      </c>
      <c r="Y28" s="45">
        <v>1</v>
      </c>
      <c r="Z28" s="45">
        <v>1</v>
      </c>
      <c r="AA28" s="45">
        <v>1</v>
      </c>
      <c r="AB28" s="45">
        <f t="shared" si="11"/>
        <v>4</v>
      </c>
      <c r="AC28" s="45">
        <v>2</v>
      </c>
      <c r="AD28" s="45">
        <f t="shared" si="8"/>
        <v>8</v>
      </c>
      <c r="AE28" s="47" t="str">
        <f t="shared" ref="AE28:AE38" si="13">IF(AD28="","",IF(AD28&lt;=4,"Trivial",IF(AND(AD28&gt;=5, AD28&lt;=8),"Tolerable",IF(AND(AD28&gt;=9,AD28&lt;=16),"Moderado",IF(AND(AD28&gt;=17,AD28&lt;=24),"Importante","Intolerable")))))</f>
        <v>Tolerable</v>
      </c>
    </row>
    <row r="29" spans="1:31" ht="409.6" customHeight="1" x14ac:dyDescent="0.35">
      <c r="A29" s="116"/>
      <c r="B29" s="116"/>
      <c r="C29" s="115"/>
      <c r="D29" s="112"/>
      <c r="E29" s="115"/>
      <c r="F29" s="46" t="s">
        <v>187</v>
      </c>
      <c r="G29" s="45" t="s">
        <v>191</v>
      </c>
      <c r="H29" s="80" t="s">
        <v>192</v>
      </c>
      <c r="I29" s="80" t="s">
        <v>161</v>
      </c>
      <c r="J29" s="80">
        <v>1</v>
      </c>
      <c r="K29" s="83">
        <v>2</v>
      </c>
      <c r="L29" s="83">
        <v>2</v>
      </c>
      <c r="M29" s="83">
        <v>2</v>
      </c>
      <c r="N29" s="83">
        <f t="shared" si="9"/>
        <v>7</v>
      </c>
      <c r="O29" s="83">
        <v>3</v>
      </c>
      <c r="P29" s="81">
        <f t="shared" si="10"/>
        <v>21</v>
      </c>
      <c r="Q29" s="82" t="str">
        <f>IF(P29="","",IF(P29&lt;=4,"Trivial",IF(AND(P29&gt;=5, P29&lt;=8),"Tolerable",IF(AND(P29&gt;=9,P29&lt;=16),"Moderado",IF(AND(P29&gt;=17,P29&lt;=24),"Importante","Intolerable")))))</f>
        <v>Importante</v>
      </c>
      <c r="R29" s="80"/>
      <c r="S29" s="80"/>
      <c r="T29" s="80"/>
      <c r="U29" s="85" t="s">
        <v>194</v>
      </c>
      <c r="V29" s="80" t="s">
        <v>193</v>
      </c>
      <c r="W29" s="45" t="s">
        <v>166</v>
      </c>
      <c r="X29" s="80">
        <v>1</v>
      </c>
      <c r="Y29" s="80">
        <v>1</v>
      </c>
      <c r="Z29" s="80">
        <v>1</v>
      </c>
      <c r="AA29" s="80">
        <v>1</v>
      </c>
      <c r="AB29" s="83">
        <f>SUM(X29:AA29)</f>
        <v>4</v>
      </c>
      <c r="AC29" s="83">
        <v>3</v>
      </c>
      <c r="AD29" s="81">
        <f>IFERROR((AB29*AC29),"")</f>
        <v>12</v>
      </c>
      <c r="AE29" s="82" t="str">
        <f>IF(AD29="","",IF(AD29&lt;=4,"Trivial",IF(AND(AD29&gt;=5, AD29&lt;=8),"Tolerable",IF(AND(AD29&gt;=9,AD29&lt;=16),"Moderado",IF(AND(AD29&gt;=17,AD29&lt;=24),"Importante","Intolerable")))))</f>
        <v>Moderado</v>
      </c>
    </row>
    <row r="30" spans="1:31" ht="409.6" customHeight="1" x14ac:dyDescent="0.35">
      <c r="A30" s="116"/>
      <c r="B30" s="116"/>
      <c r="C30" s="115"/>
      <c r="D30" s="113"/>
      <c r="E30" s="147"/>
      <c r="F30" s="79" t="s">
        <v>272</v>
      </c>
      <c r="G30" s="45" t="s">
        <v>145</v>
      </c>
      <c r="H30" s="80" t="s">
        <v>149</v>
      </c>
      <c r="I30" s="80" t="s">
        <v>161</v>
      </c>
      <c r="J30" s="80">
        <v>1</v>
      </c>
      <c r="K30" s="83">
        <v>2</v>
      </c>
      <c r="L30" s="83">
        <v>2</v>
      </c>
      <c r="M30" s="83">
        <v>1</v>
      </c>
      <c r="N30" s="83">
        <f t="shared" si="9"/>
        <v>6</v>
      </c>
      <c r="O30" s="83">
        <v>3</v>
      </c>
      <c r="P30" s="81">
        <f t="shared" si="10"/>
        <v>18</v>
      </c>
      <c r="Q30" s="82" t="str">
        <f>IF(P30="","",IF(P30&lt;=4,"Trivial",IF(AND(P30&gt;=5, P30&lt;=8),"Tolerable",IF(AND(P30&gt;=9,P30&lt;=16),"Moderado",IF(AND(P30&gt;=17,P30&lt;=24),"Importante","Intolerable")))))</f>
        <v>Importante</v>
      </c>
      <c r="R30" s="80"/>
      <c r="S30" s="80"/>
      <c r="T30" s="80"/>
      <c r="U30" s="86" t="s">
        <v>196</v>
      </c>
      <c r="V30" s="86" t="s">
        <v>182</v>
      </c>
      <c r="W30" s="45" t="s">
        <v>166</v>
      </c>
      <c r="X30" s="80">
        <v>1</v>
      </c>
      <c r="Y30" s="80">
        <v>1</v>
      </c>
      <c r="Z30" s="80">
        <v>1</v>
      </c>
      <c r="AA30" s="80">
        <v>1</v>
      </c>
      <c r="AB30" s="83">
        <f>SUM(X30:AA30)</f>
        <v>4</v>
      </c>
      <c r="AC30" s="83">
        <v>3</v>
      </c>
      <c r="AD30" s="81">
        <f>AB30*AC30</f>
        <v>12</v>
      </c>
      <c r="AE30" s="82" t="str">
        <f>IF(AD30="","",IF(AD30&lt;=4,"Trivial",IF(AND(AD30&gt;=5, AD30&lt;=8),"Tolerable",IF(AND(AD30&gt;=9,AD30&lt;=16),"Moderado",IF(AND(AD30&gt;=17,AD30&lt;=24),"Importante","Intolerable")))))</f>
        <v>Moderado</v>
      </c>
    </row>
    <row r="31" spans="1:31" ht="408.75" customHeight="1" x14ac:dyDescent="0.35">
      <c r="A31" s="116"/>
      <c r="B31" s="116"/>
      <c r="C31" s="115"/>
      <c r="D31" s="45" t="s">
        <v>143</v>
      </c>
      <c r="E31" s="114" t="s">
        <v>277</v>
      </c>
      <c r="F31" s="48" t="s">
        <v>285</v>
      </c>
      <c r="G31" s="45" t="s">
        <v>250</v>
      </c>
      <c r="H31" s="45" t="s">
        <v>251</v>
      </c>
      <c r="I31" s="45" t="s">
        <v>252</v>
      </c>
      <c r="J31" s="45">
        <v>1</v>
      </c>
      <c r="K31" s="45">
        <v>2</v>
      </c>
      <c r="L31" s="45">
        <v>2</v>
      </c>
      <c r="M31" s="45">
        <v>2</v>
      </c>
      <c r="N31" s="45">
        <f>SUM(J31:M31)</f>
        <v>7</v>
      </c>
      <c r="O31" s="45">
        <v>3</v>
      </c>
      <c r="P31" s="45">
        <f>N31*O31</f>
        <v>21</v>
      </c>
      <c r="Q31" s="47" t="str">
        <f t="shared" si="12"/>
        <v>Importante</v>
      </c>
      <c r="R31" s="45"/>
      <c r="S31" s="45"/>
      <c r="T31" s="45"/>
      <c r="U31" s="45" t="s">
        <v>262</v>
      </c>
      <c r="V31" s="45"/>
      <c r="W31" s="45" t="s">
        <v>166</v>
      </c>
      <c r="X31" s="45">
        <v>1</v>
      </c>
      <c r="Y31" s="45">
        <v>1</v>
      </c>
      <c r="Z31" s="45">
        <v>1</v>
      </c>
      <c r="AA31" s="45">
        <v>1</v>
      </c>
      <c r="AB31" s="45">
        <f>SUM(X31:AA31)</f>
        <v>4</v>
      </c>
      <c r="AC31" s="45">
        <v>3</v>
      </c>
      <c r="AD31" s="45">
        <f t="shared" ref="AD31" si="14">AB31*AC31</f>
        <v>12</v>
      </c>
      <c r="AE31" s="47" t="str">
        <f t="shared" si="13"/>
        <v>Moderado</v>
      </c>
    </row>
    <row r="32" spans="1:31" ht="408.75" customHeight="1" x14ac:dyDescent="0.35">
      <c r="A32" s="116"/>
      <c r="B32" s="116"/>
      <c r="C32" s="115"/>
      <c r="D32" s="45" t="s">
        <v>143</v>
      </c>
      <c r="E32" s="115"/>
      <c r="F32" s="48" t="s">
        <v>286</v>
      </c>
      <c r="G32" s="80" t="s">
        <v>253</v>
      </c>
      <c r="H32" s="45" t="s">
        <v>254</v>
      </c>
      <c r="I32" s="45" t="s">
        <v>252</v>
      </c>
      <c r="J32" s="45">
        <v>1</v>
      </c>
      <c r="K32" s="45">
        <v>2</v>
      </c>
      <c r="L32" s="45">
        <v>2</v>
      </c>
      <c r="M32" s="45">
        <v>2</v>
      </c>
      <c r="N32" s="45">
        <f>SUM(J32:M32)</f>
        <v>7</v>
      </c>
      <c r="O32" s="45">
        <v>3</v>
      </c>
      <c r="P32" s="45">
        <f>N32*O32</f>
        <v>21</v>
      </c>
      <c r="Q32" s="47" t="str">
        <f t="shared" si="12"/>
        <v>Importante</v>
      </c>
      <c r="R32" s="45"/>
      <c r="S32" s="45"/>
      <c r="T32" s="45"/>
      <c r="U32" s="45" t="s">
        <v>262</v>
      </c>
      <c r="V32" s="45"/>
      <c r="W32" s="45" t="s">
        <v>166</v>
      </c>
      <c r="X32" s="45">
        <v>1</v>
      </c>
      <c r="Y32" s="45">
        <v>1</v>
      </c>
      <c r="Z32" s="45">
        <v>1</v>
      </c>
      <c r="AA32" s="45">
        <v>1</v>
      </c>
      <c r="AB32" s="45">
        <f t="shared" ref="AB32:AB38" si="15">SUM(X32:AA32)</f>
        <v>4</v>
      </c>
      <c r="AC32" s="45">
        <v>1</v>
      </c>
      <c r="AD32" s="45">
        <f t="shared" ref="AD32:AD38" si="16">+AB32*AC32</f>
        <v>4</v>
      </c>
      <c r="AE32" s="47" t="str">
        <f t="shared" si="13"/>
        <v>Trivial</v>
      </c>
    </row>
    <row r="33" spans="1:31" ht="408.65" customHeight="1" x14ac:dyDescent="0.35">
      <c r="A33" s="116"/>
      <c r="B33" s="116"/>
      <c r="C33" s="115"/>
      <c r="D33" s="111" t="s">
        <v>186</v>
      </c>
      <c r="E33" s="115"/>
      <c r="F33" s="177" t="s">
        <v>276</v>
      </c>
      <c r="G33" s="111" t="s">
        <v>150</v>
      </c>
      <c r="H33" s="45" t="s">
        <v>151</v>
      </c>
      <c r="I33" s="45" t="s">
        <v>161</v>
      </c>
      <c r="J33" s="45">
        <v>1</v>
      </c>
      <c r="K33" s="45">
        <v>2</v>
      </c>
      <c r="L33" s="45">
        <v>2</v>
      </c>
      <c r="M33" s="45">
        <v>2</v>
      </c>
      <c r="N33" s="45">
        <f t="shared" ref="N33:N38" si="17">SUM(J33:M33)</f>
        <v>7</v>
      </c>
      <c r="O33" s="45">
        <v>1</v>
      </c>
      <c r="P33" s="45">
        <f t="shared" ref="P33:P38" si="18">+N33*O33</f>
        <v>7</v>
      </c>
      <c r="Q33" s="45" t="str">
        <f t="shared" si="12"/>
        <v>Tolerable</v>
      </c>
      <c r="R33" s="45"/>
      <c r="S33" s="45"/>
      <c r="T33" s="45"/>
      <c r="U33" s="111" t="s">
        <v>263</v>
      </c>
      <c r="V33" s="111" t="s">
        <v>264</v>
      </c>
      <c r="W33" s="45" t="s">
        <v>166</v>
      </c>
      <c r="X33" s="45">
        <v>1</v>
      </c>
      <c r="Y33" s="45">
        <v>1</v>
      </c>
      <c r="Z33" s="45">
        <v>1</v>
      </c>
      <c r="AA33" s="45">
        <v>1</v>
      </c>
      <c r="AB33" s="45">
        <f t="shared" si="15"/>
        <v>4</v>
      </c>
      <c r="AC33" s="45">
        <v>3</v>
      </c>
      <c r="AD33" s="45">
        <f t="shared" si="16"/>
        <v>12</v>
      </c>
      <c r="AE33" s="47" t="str">
        <f t="shared" si="13"/>
        <v>Moderado</v>
      </c>
    </row>
    <row r="34" spans="1:31" ht="408.5" customHeight="1" x14ac:dyDescent="0.35">
      <c r="A34" s="116"/>
      <c r="B34" s="116"/>
      <c r="C34" s="115"/>
      <c r="D34" s="113"/>
      <c r="E34" s="115"/>
      <c r="F34" s="178"/>
      <c r="G34" s="113"/>
      <c r="H34" s="45" t="s">
        <v>144</v>
      </c>
      <c r="I34" s="45" t="s">
        <v>161</v>
      </c>
      <c r="J34" s="45">
        <v>1</v>
      </c>
      <c r="K34" s="45">
        <v>2</v>
      </c>
      <c r="L34" s="45">
        <v>2</v>
      </c>
      <c r="M34" s="45">
        <v>1</v>
      </c>
      <c r="N34" s="45">
        <f t="shared" si="17"/>
        <v>6</v>
      </c>
      <c r="O34" s="45">
        <v>3</v>
      </c>
      <c r="P34" s="45">
        <f t="shared" si="18"/>
        <v>18</v>
      </c>
      <c r="Q34" s="45" t="str">
        <f t="shared" si="12"/>
        <v>Importante</v>
      </c>
      <c r="R34" s="45"/>
      <c r="S34" s="45"/>
      <c r="T34" s="45"/>
      <c r="U34" s="113"/>
      <c r="V34" s="113"/>
      <c r="W34" s="45" t="s">
        <v>166</v>
      </c>
      <c r="X34" s="45">
        <v>1</v>
      </c>
      <c r="Y34" s="45">
        <v>1</v>
      </c>
      <c r="Z34" s="45">
        <v>1</v>
      </c>
      <c r="AA34" s="45">
        <v>1</v>
      </c>
      <c r="AB34" s="45">
        <f>SUM(X34:AA34)</f>
        <v>4</v>
      </c>
      <c r="AC34" s="45">
        <v>3</v>
      </c>
      <c r="AD34" s="45">
        <f>IFERROR((AB34*AC34),"")</f>
        <v>12</v>
      </c>
      <c r="AE34" s="47" t="str">
        <f t="shared" si="13"/>
        <v>Moderado</v>
      </c>
    </row>
    <row r="35" spans="1:31" ht="408.5" customHeight="1" x14ac:dyDescent="0.35">
      <c r="A35" s="116"/>
      <c r="B35" s="116"/>
      <c r="C35" s="115"/>
      <c r="D35" s="45" t="s">
        <v>186</v>
      </c>
      <c r="E35" s="115"/>
      <c r="F35" s="84" t="s">
        <v>275</v>
      </c>
      <c r="G35" s="78" t="s">
        <v>255</v>
      </c>
      <c r="H35" s="45" t="s">
        <v>256</v>
      </c>
      <c r="I35" s="45" t="s">
        <v>257</v>
      </c>
      <c r="J35" s="45">
        <v>1</v>
      </c>
      <c r="K35" s="45">
        <v>2</v>
      </c>
      <c r="L35" s="45">
        <v>1</v>
      </c>
      <c r="M35" s="45">
        <v>2</v>
      </c>
      <c r="N35" s="45">
        <f>SUM(J35:M35)</f>
        <v>6</v>
      </c>
      <c r="O35" s="45">
        <v>3</v>
      </c>
      <c r="P35" s="45">
        <f>N35*O35</f>
        <v>18</v>
      </c>
      <c r="Q35" s="45" t="str">
        <f t="shared" ref="Q35:Q36" si="19">IF(P35="","",IF(P35&lt;=4,"Trivial",IF(AND(P35&gt;=5, P35&lt;=8),"Tolerable",IF(AND(P35&gt;=9,P35&lt;=16),"Moderado",IF(AND(P35&gt;=17,P35&lt;=24),"Importante","Intolerable")))))</f>
        <v>Importante</v>
      </c>
      <c r="R35" s="45"/>
      <c r="S35" s="45"/>
      <c r="T35" s="45" t="s">
        <v>265</v>
      </c>
      <c r="U35" s="45" t="s">
        <v>266</v>
      </c>
      <c r="V35" s="45"/>
      <c r="W35" s="45" t="s">
        <v>166</v>
      </c>
      <c r="X35" s="45">
        <v>1</v>
      </c>
      <c r="Y35" s="45">
        <v>1</v>
      </c>
      <c r="Z35" s="45">
        <v>1</v>
      </c>
      <c r="AA35" s="45">
        <v>1</v>
      </c>
      <c r="AB35" s="45">
        <f t="shared" si="15"/>
        <v>4</v>
      </c>
      <c r="AC35" s="45">
        <v>3</v>
      </c>
      <c r="AD35" s="45">
        <f t="shared" si="16"/>
        <v>12</v>
      </c>
      <c r="AE35" s="47" t="str">
        <f t="shared" si="13"/>
        <v>Moderado</v>
      </c>
    </row>
    <row r="36" spans="1:31" ht="408.5" customHeight="1" x14ac:dyDescent="0.35">
      <c r="A36" s="116"/>
      <c r="B36" s="116"/>
      <c r="C36" s="115"/>
      <c r="D36" s="45" t="s">
        <v>65</v>
      </c>
      <c r="E36" s="115"/>
      <c r="F36" s="179" t="s">
        <v>272</v>
      </c>
      <c r="G36" s="78" t="s">
        <v>273</v>
      </c>
      <c r="H36" s="45" t="s">
        <v>148</v>
      </c>
      <c r="I36" s="45" t="s">
        <v>161</v>
      </c>
      <c r="J36" s="45">
        <v>1</v>
      </c>
      <c r="K36" s="45">
        <v>2</v>
      </c>
      <c r="L36" s="45">
        <v>2</v>
      </c>
      <c r="M36" s="45">
        <v>1</v>
      </c>
      <c r="N36" s="45">
        <f t="shared" ref="N36" si="20">SUM(J36:M36)</f>
        <v>6</v>
      </c>
      <c r="O36" s="45">
        <v>3</v>
      </c>
      <c r="P36" s="45">
        <f t="shared" ref="P36" si="21">+N36*O36</f>
        <v>18</v>
      </c>
      <c r="Q36" s="45" t="str">
        <f t="shared" si="19"/>
        <v>Importante</v>
      </c>
      <c r="R36" s="45"/>
      <c r="S36" s="45"/>
      <c r="T36" s="45" t="s">
        <v>274</v>
      </c>
      <c r="U36" s="45" t="s">
        <v>267</v>
      </c>
      <c r="V36" s="45"/>
      <c r="W36" s="45" t="s">
        <v>166</v>
      </c>
      <c r="X36" s="45">
        <v>1</v>
      </c>
      <c r="Y36" s="45">
        <v>1</v>
      </c>
      <c r="Z36" s="45">
        <v>1</v>
      </c>
      <c r="AA36" s="45">
        <v>1</v>
      </c>
      <c r="AB36" s="45">
        <f t="shared" si="15"/>
        <v>4</v>
      </c>
      <c r="AC36" s="45">
        <v>3</v>
      </c>
      <c r="AD36" s="45">
        <f t="shared" si="16"/>
        <v>12</v>
      </c>
      <c r="AE36" s="47" t="str">
        <f t="shared" si="13"/>
        <v>Moderado</v>
      </c>
    </row>
    <row r="37" spans="1:31" ht="408.65" customHeight="1" x14ac:dyDescent="0.35">
      <c r="A37" s="116"/>
      <c r="B37" s="116"/>
      <c r="C37" s="115"/>
      <c r="D37" s="45" t="s">
        <v>65</v>
      </c>
      <c r="E37" s="115"/>
      <c r="F37" s="177"/>
      <c r="G37" s="78" t="s">
        <v>145</v>
      </c>
      <c r="H37" s="45" t="s">
        <v>149</v>
      </c>
      <c r="I37" s="45" t="s">
        <v>161</v>
      </c>
      <c r="J37" s="45">
        <v>1</v>
      </c>
      <c r="K37" s="45">
        <v>2</v>
      </c>
      <c r="L37" s="45">
        <v>2</v>
      </c>
      <c r="M37" s="45">
        <v>1</v>
      </c>
      <c r="N37" s="45">
        <f t="shared" si="17"/>
        <v>6</v>
      </c>
      <c r="O37" s="45">
        <v>3</v>
      </c>
      <c r="P37" s="45">
        <f t="shared" si="18"/>
        <v>18</v>
      </c>
      <c r="Q37" s="45" t="str">
        <f t="shared" si="12"/>
        <v>Importante</v>
      </c>
      <c r="R37" s="45"/>
      <c r="S37" s="45"/>
      <c r="T37" s="45"/>
      <c r="U37" s="45" t="s">
        <v>267</v>
      </c>
      <c r="V37" s="45"/>
      <c r="W37" s="45" t="s">
        <v>166</v>
      </c>
      <c r="X37" s="45">
        <v>1</v>
      </c>
      <c r="Y37" s="45">
        <v>1</v>
      </c>
      <c r="Z37" s="45">
        <v>1</v>
      </c>
      <c r="AA37" s="45">
        <v>1</v>
      </c>
      <c r="AB37" s="45">
        <f t="shared" si="15"/>
        <v>4</v>
      </c>
      <c r="AC37" s="45">
        <v>3</v>
      </c>
      <c r="AD37" s="45">
        <f t="shared" si="16"/>
        <v>12</v>
      </c>
      <c r="AE37" s="47" t="str">
        <f t="shared" si="13"/>
        <v>Moderado</v>
      </c>
    </row>
    <row r="38" spans="1:31" ht="408.65" customHeight="1" x14ac:dyDescent="0.35">
      <c r="A38" s="116"/>
      <c r="B38" s="116"/>
      <c r="C38" s="115"/>
      <c r="D38" s="45" t="s">
        <v>65</v>
      </c>
      <c r="E38" s="147"/>
      <c r="F38" s="178"/>
      <c r="G38" s="78" t="s">
        <v>146</v>
      </c>
      <c r="H38" s="45" t="s">
        <v>147</v>
      </c>
      <c r="I38" s="45" t="s">
        <v>161</v>
      </c>
      <c r="J38" s="45">
        <v>1</v>
      </c>
      <c r="K38" s="45">
        <v>2</v>
      </c>
      <c r="L38" s="45">
        <v>2</v>
      </c>
      <c r="M38" s="45">
        <v>1</v>
      </c>
      <c r="N38" s="45">
        <f t="shared" si="17"/>
        <v>6</v>
      </c>
      <c r="O38" s="45">
        <v>3</v>
      </c>
      <c r="P38" s="45">
        <f t="shared" si="18"/>
        <v>18</v>
      </c>
      <c r="Q38" s="45" t="str">
        <f t="shared" si="12"/>
        <v>Importante</v>
      </c>
      <c r="R38" s="45"/>
      <c r="S38" s="45"/>
      <c r="T38" s="45"/>
      <c r="U38" s="45" t="s">
        <v>267</v>
      </c>
      <c r="V38" s="45"/>
      <c r="W38" s="45" t="s">
        <v>166</v>
      </c>
      <c r="X38" s="45">
        <v>1</v>
      </c>
      <c r="Y38" s="45">
        <v>1</v>
      </c>
      <c r="Z38" s="45">
        <v>1</v>
      </c>
      <c r="AA38" s="45">
        <v>1</v>
      </c>
      <c r="AB38" s="45">
        <f t="shared" si="15"/>
        <v>4</v>
      </c>
      <c r="AC38" s="45">
        <v>3</v>
      </c>
      <c r="AD38" s="45">
        <f t="shared" si="16"/>
        <v>12</v>
      </c>
      <c r="AE38" s="47" t="str">
        <f t="shared" si="13"/>
        <v>Moderado</v>
      </c>
    </row>
    <row r="39" spans="1:31" s="77" customFormat="1" ht="79.5" customHeight="1" x14ac:dyDescent="0.35">
      <c r="A39" s="73" t="s">
        <v>172</v>
      </c>
      <c r="B39" s="73"/>
      <c r="C39" s="73"/>
      <c r="D39" s="74"/>
      <c r="E39" s="75"/>
      <c r="F39" s="75"/>
      <c r="G39" s="76"/>
      <c r="H39" s="76"/>
      <c r="I39" s="76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6"/>
      <c r="U39" s="76"/>
      <c r="V39" s="76"/>
      <c r="W39" s="74"/>
      <c r="X39" s="74"/>
      <c r="Y39" s="74"/>
      <c r="Z39" s="74"/>
      <c r="AA39" s="74"/>
      <c r="AB39" s="74"/>
      <c r="AC39" s="74"/>
      <c r="AD39" s="74"/>
      <c r="AE39" s="74"/>
    </row>
    <row r="40" spans="1:31" s="77" customFormat="1" ht="79.5" customHeight="1" x14ac:dyDescent="0.35">
      <c r="A40" s="6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74"/>
      <c r="AD40" s="74"/>
      <c r="AE40" s="74"/>
    </row>
    <row r="41" spans="1:31" s="77" customFormat="1" ht="79.5" customHeight="1" x14ac:dyDescent="0.35">
      <c r="A41" s="109" t="s">
        <v>278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62"/>
      <c r="O41" s="62"/>
      <c r="P41" s="62"/>
      <c r="Q41" s="62"/>
      <c r="R41" s="62"/>
      <c r="S41" s="62"/>
      <c r="T41" s="62"/>
      <c r="U41" s="76"/>
      <c r="V41" s="76"/>
      <c r="W41" s="74"/>
      <c r="X41" s="74"/>
      <c r="Y41" s="74"/>
      <c r="Z41" s="74"/>
      <c r="AA41" s="74"/>
      <c r="AB41" s="74"/>
      <c r="AC41" s="74"/>
      <c r="AD41" s="74"/>
      <c r="AE41" s="74"/>
    </row>
    <row r="42" spans="1:31" s="63" customFormat="1" ht="239.4" customHeight="1" x14ac:dyDescent="0.3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62"/>
      <c r="O42" s="62"/>
      <c r="P42" s="62"/>
      <c r="Q42" s="62"/>
      <c r="R42" s="49"/>
      <c r="S42" s="49"/>
      <c r="T42" s="50"/>
      <c r="U42" s="50"/>
      <c r="V42" s="50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85.5" customHeight="1" x14ac:dyDescent="1.1000000000000001">
      <c r="A43" s="95" t="s">
        <v>83</v>
      </c>
      <c r="B43" s="95" t="s">
        <v>66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51"/>
      <c r="O43" s="51"/>
      <c r="P43" s="51"/>
      <c r="Q43" s="95" t="s">
        <v>83</v>
      </c>
      <c r="R43" s="95" t="s">
        <v>103</v>
      </c>
      <c r="S43" s="95" t="s">
        <v>60</v>
      </c>
      <c r="T43" s="52"/>
      <c r="U43" s="52"/>
      <c r="V43" s="52"/>
      <c r="W43" s="104" t="s">
        <v>60</v>
      </c>
      <c r="X43" s="104"/>
      <c r="Y43" s="104"/>
      <c r="Z43" s="104"/>
      <c r="AA43" s="104"/>
      <c r="AB43" s="104"/>
      <c r="AC43" s="104"/>
      <c r="AD43" s="104"/>
      <c r="AE43" s="104"/>
    </row>
    <row r="44" spans="1:31" ht="139.5" customHeight="1" x14ac:dyDescent="1.1000000000000001">
      <c r="A44" s="95"/>
      <c r="B44" s="55" t="s">
        <v>84</v>
      </c>
      <c r="C44" s="95" t="s">
        <v>85</v>
      </c>
      <c r="D44" s="95"/>
      <c r="E44" s="95"/>
      <c r="F44" s="95" t="s">
        <v>86</v>
      </c>
      <c r="G44" s="95"/>
      <c r="H44" s="95"/>
      <c r="I44" s="105" t="s">
        <v>87</v>
      </c>
      <c r="J44" s="105"/>
      <c r="K44" s="105"/>
      <c r="L44" s="105"/>
      <c r="M44" s="105"/>
      <c r="N44" s="51"/>
      <c r="O44" s="51"/>
      <c r="P44" s="51"/>
      <c r="Q44" s="95"/>
      <c r="R44" s="95"/>
      <c r="S44" s="95"/>
      <c r="T44" s="53"/>
      <c r="U44" s="52"/>
      <c r="V44" s="52"/>
      <c r="W44" s="91" t="s">
        <v>113</v>
      </c>
      <c r="X44" s="91"/>
      <c r="Y44" s="91"/>
      <c r="Z44" s="91" t="s">
        <v>114</v>
      </c>
      <c r="AA44" s="91"/>
      <c r="AB44" s="91"/>
      <c r="AC44" s="91"/>
      <c r="AD44" s="91" t="s">
        <v>115</v>
      </c>
      <c r="AE44" s="91"/>
    </row>
    <row r="45" spans="1:31" ht="89.4" customHeight="1" x14ac:dyDescent="0.35">
      <c r="A45" s="91">
        <v>1</v>
      </c>
      <c r="B45" s="92" t="s">
        <v>88</v>
      </c>
      <c r="C45" s="93" t="s">
        <v>89</v>
      </c>
      <c r="D45" s="93"/>
      <c r="E45" s="93"/>
      <c r="F45" s="93" t="s">
        <v>90</v>
      </c>
      <c r="G45" s="93"/>
      <c r="H45" s="93"/>
      <c r="I45" s="93" t="s">
        <v>91</v>
      </c>
      <c r="J45" s="93"/>
      <c r="K45" s="93"/>
      <c r="L45" s="93"/>
      <c r="M45" s="93"/>
      <c r="N45" s="97"/>
      <c r="O45" s="97"/>
      <c r="P45" s="97"/>
      <c r="Q45" s="91">
        <v>1</v>
      </c>
      <c r="R45" s="98" t="s">
        <v>104</v>
      </c>
      <c r="S45" s="61" t="s">
        <v>105</v>
      </c>
      <c r="T45" s="54"/>
      <c r="U45" s="101" t="s">
        <v>66</v>
      </c>
      <c r="V45" s="102" t="s">
        <v>116</v>
      </c>
      <c r="W45" s="103" t="s">
        <v>117</v>
      </c>
      <c r="X45" s="103"/>
      <c r="Y45" s="103"/>
      <c r="Z45" s="100" t="s">
        <v>156</v>
      </c>
      <c r="AA45" s="100"/>
      <c r="AB45" s="100"/>
      <c r="AC45" s="100"/>
      <c r="AD45" s="95" t="s">
        <v>167</v>
      </c>
      <c r="AE45" s="95"/>
    </row>
    <row r="46" spans="1:31" ht="81.900000000000006" customHeight="1" x14ac:dyDescent="0.35">
      <c r="A46" s="91"/>
      <c r="B46" s="92"/>
      <c r="C46" s="93"/>
      <c r="D46" s="93"/>
      <c r="E46" s="93"/>
      <c r="F46" s="93"/>
      <c r="G46" s="93"/>
      <c r="H46" s="93"/>
      <c r="I46" s="93" t="s">
        <v>92</v>
      </c>
      <c r="J46" s="93"/>
      <c r="K46" s="93"/>
      <c r="L46" s="93"/>
      <c r="M46" s="93"/>
      <c r="N46" s="97"/>
      <c r="O46" s="97"/>
      <c r="P46" s="97"/>
      <c r="Q46" s="91"/>
      <c r="R46" s="99"/>
      <c r="S46" s="61" t="s">
        <v>106</v>
      </c>
      <c r="T46" s="54"/>
      <c r="U46" s="101"/>
      <c r="V46" s="102"/>
      <c r="W46" s="103"/>
      <c r="X46" s="103"/>
      <c r="Y46" s="103"/>
      <c r="Z46" s="100"/>
      <c r="AA46" s="100"/>
      <c r="AB46" s="100"/>
      <c r="AC46" s="100"/>
      <c r="AD46" s="95"/>
      <c r="AE46" s="95"/>
    </row>
    <row r="47" spans="1:31" ht="96.9" customHeight="1" x14ac:dyDescent="0.35">
      <c r="A47" s="91">
        <v>2</v>
      </c>
      <c r="B47" s="92" t="s">
        <v>93</v>
      </c>
      <c r="C47" s="93" t="s">
        <v>94</v>
      </c>
      <c r="D47" s="93"/>
      <c r="E47" s="93"/>
      <c r="F47" s="93" t="s">
        <v>95</v>
      </c>
      <c r="G47" s="93"/>
      <c r="H47" s="93"/>
      <c r="I47" s="93" t="s">
        <v>96</v>
      </c>
      <c r="J47" s="93"/>
      <c r="K47" s="93"/>
      <c r="L47" s="93"/>
      <c r="M47" s="93"/>
      <c r="N47" s="97"/>
      <c r="O47" s="97"/>
      <c r="P47" s="97"/>
      <c r="Q47" s="91">
        <v>2</v>
      </c>
      <c r="R47" s="98" t="s">
        <v>107</v>
      </c>
      <c r="S47" s="61" t="s">
        <v>108</v>
      </c>
      <c r="T47" s="54"/>
      <c r="U47" s="101"/>
      <c r="V47" s="91" t="s">
        <v>120</v>
      </c>
      <c r="W47" s="100" t="s">
        <v>158</v>
      </c>
      <c r="X47" s="100"/>
      <c r="Y47" s="100"/>
      <c r="Z47" s="95" t="s">
        <v>157</v>
      </c>
      <c r="AA47" s="95"/>
      <c r="AB47" s="95"/>
      <c r="AC47" s="95"/>
      <c r="AD47" s="96" t="s">
        <v>168</v>
      </c>
      <c r="AE47" s="96"/>
    </row>
    <row r="48" spans="1:31" ht="89.4" customHeight="1" x14ac:dyDescent="0.35">
      <c r="A48" s="91"/>
      <c r="B48" s="92"/>
      <c r="C48" s="93"/>
      <c r="D48" s="93"/>
      <c r="E48" s="93"/>
      <c r="F48" s="93"/>
      <c r="G48" s="93"/>
      <c r="H48" s="93"/>
      <c r="I48" s="93" t="s">
        <v>97</v>
      </c>
      <c r="J48" s="93"/>
      <c r="K48" s="93"/>
      <c r="L48" s="93"/>
      <c r="M48" s="93"/>
      <c r="N48" s="97"/>
      <c r="O48" s="97"/>
      <c r="P48" s="97"/>
      <c r="Q48" s="91"/>
      <c r="R48" s="99"/>
      <c r="S48" s="61" t="s">
        <v>109</v>
      </c>
      <c r="T48" s="54"/>
      <c r="U48" s="101"/>
      <c r="V48" s="91"/>
      <c r="W48" s="100"/>
      <c r="X48" s="100"/>
      <c r="Y48" s="100"/>
      <c r="Z48" s="95"/>
      <c r="AA48" s="95"/>
      <c r="AB48" s="95"/>
      <c r="AC48" s="95"/>
      <c r="AD48" s="96"/>
      <c r="AE48" s="96"/>
    </row>
    <row r="49" spans="1:31" ht="102" customHeight="1" x14ac:dyDescent="0.35">
      <c r="A49" s="91">
        <v>3</v>
      </c>
      <c r="B49" s="92" t="s">
        <v>98</v>
      </c>
      <c r="C49" s="93" t="s">
        <v>99</v>
      </c>
      <c r="D49" s="93"/>
      <c r="E49" s="93"/>
      <c r="F49" s="93" t="s">
        <v>100</v>
      </c>
      <c r="G49" s="93"/>
      <c r="H49" s="93"/>
      <c r="I49" s="93" t="s">
        <v>101</v>
      </c>
      <c r="J49" s="93"/>
      <c r="K49" s="93"/>
      <c r="L49" s="93"/>
      <c r="M49" s="93"/>
      <c r="N49" s="97"/>
      <c r="O49" s="97"/>
      <c r="P49" s="97"/>
      <c r="Q49" s="91">
        <v>3</v>
      </c>
      <c r="R49" s="98" t="s">
        <v>110</v>
      </c>
      <c r="S49" s="61" t="s">
        <v>111</v>
      </c>
      <c r="T49" s="54"/>
      <c r="U49" s="101"/>
      <c r="V49" s="91" t="s">
        <v>122</v>
      </c>
      <c r="W49" s="95" t="s">
        <v>157</v>
      </c>
      <c r="X49" s="95"/>
      <c r="Y49" s="95"/>
      <c r="Z49" s="96" t="s">
        <v>159</v>
      </c>
      <c r="AA49" s="96"/>
      <c r="AB49" s="96"/>
      <c r="AC49" s="96"/>
      <c r="AD49" s="94" t="s">
        <v>169</v>
      </c>
      <c r="AE49" s="94"/>
    </row>
    <row r="50" spans="1:31" ht="92.15" customHeight="1" x14ac:dyDescent="0.35">
      <c r="A50" s="91"/>
      <c r="B50" s="92"/>
      <c r="C50" s="93"/>
      <c r="D50" s="93"/>
      <c r="E50" s="93"/>
      <c r="F50" s="93"/>
      <c r="G50" s="93"/>
      <c r="H50" s="93"/>
      <c r="I50" s="93" t="s">
        <v>102</v>
      </c>
      <c r="J50" s="93"/>
      <c r="K50" s="93"/>
      <c r="L50" s="93"/>
      <c r="M50" s="93"/>
      <c r="N50" s="97"/>
      <c r="O50" s="97"/>
      <c r="P50" s="97"/>
      <c r="Q50" s="91"/>
      <c r="R50" s="99"/>
      <c r="S50" s="61" t="s">
        <v>112</v>
      </c>
      <c r="T50" s="54"/>
      <c r="U50" s="101"/>
      <c r="V50" s="91"/>
      <c r="W50" s="95"/>
      <c r="X50" s="95"/>
      <c r="Y50" s="95"/>
      <c r="Z50" s="96"/>
      <c r="AA50" s="96"/>
      <c r="AB50" s="96"/>
      <c r="AC50" s="96"/>
      <c r="AD50" s="94"/>
      <c r="AE50" s="94"/>
    </row>
    <row r="51" spans="1:31" customFormat="1" ht="74.150000000000006" customHeight="1" x14ac:dyDescent="1.1000000000000001">
      <c r="A51" s="89"/>
      <c r="B51" s="90"/>
      <c r="C51" s="90"/>
      <c r="D51" s="90"/>
      <c r="E51" s="90"/>
      <c r="F51" s="90"/>
      <c r="G51" s="90"/>
      <c r="H51" s="90"/>
      <c r="I51" s="90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57"/>
      <c r="U51" s="57"/>
      <c r="V51" s="57"/>
      <c r="W51" s="49"/>
      <c r="X51" s="57"/>
      <c r="Y51" s="58"/>
      <c r="Z51" s="58"/>
      <c r="AA51" s="58"/>
      <c r="AB51" s="58"/>
      <c r="AC51" s="58"/>
      <c r="AD51" s="59"/>
      <c r="AE51" s="60"/>
    </row>
    <row r="52" spans="1:31" s="70" customFormat="1" ht="31.5" customHeight="1" x14ac:dyDescent="1">
      <c r="A52" s="64"/>
      <c r="B52" s="64"/>
      <c r="C52" s="64"/>
      <c r="D52" s="65"/>
      <c r="E52" s="65"/>
      <c r="F52" s="66"/>
      <c r="G52" s="65"/>
      <c r="H52" s="67"/>
      <c r="I52" s="67"/>
      <c r="J52" s="67"/>
      <c r="K52" s="67"/>
      <c r="L52" s="67"/>
      <c r="M52" s="68"/>
      <c r="N52" s="69"/>
    </row>
    <row r="53" spans="1:31" s="70" customFormat="1" ht="29.25" customHeight="1" x14ac:dyDescent="1">
      <c r="A53" s="64"/>
      <c r="B53" s="64"/>
      <c r="C53" s="64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69"/>
    </row>
    <row r="54" spans="1:31" s="70" customFormat="1" ht="46.5" customHeight="1" x14ac:dyDescent="1">
      <c r="A54" s="148"/>
      <c r="B54" s="149"/>
      <c r="C54" s="149"/>
      <c r="D54" s="149"/>
      <c r="E54" s="149"/>
      <c r="F54" s="149"/>
      <c r="G54" s="150"/>
      <c r="H54" s="148"/>
      <c r="I54" s="150"/>
      <c r="J54" s="148"/>
      <c r="K54" s="149"/>
      <c r="L54" s="149"/>
      <c r="M54" s="149"/>
      <c r="N54" s="150"/>
      <c r="O54" s="157" t="s">
        <v>268</v>
      </c>
      <c r="P54" s="157"/>
      <c r="Q54" s="157"/>
      <c r="R54" s="157"/>
    </row>
    <row r="55" spans="1:31" s="70" customFormat="1" ht="12.65" customHeight="1" x14ac:dyDescent="1">
      <c r="A55" s="151"/>
      <c r="B55" s="152"/>
      <c r="C55" s="152"/>
      <c r="D55" s="152"/>
      <c r="E55" s="152"/>
      <c r="F55" s="152"/>
      <c r="G55" s="153"/>
      <c r="H55" s="151"/>
      <c r="I55" s="153"/>
      <c r="J55" s="151"/>
      <c r="K55" s="152"/>
      <c r="L55" s="152"/>
      <c r="M55" s="152"/>
      <c r="N55" s="153"/>
      <c r="O55" s="157"/>
      <c r="P55" s="157"/>
      <c r="Q55" s="157"/>
      <c r="R55" s="157"/>
    </row>
    <row r="56" spans="1:31" s="70" customFormat="1" ht="22.5" customHeight="1" x14ac:dyDescent="1">
      <c r="A56" s="151"/>
      <c r="B56" s="152"/>
      <c r="C56" s="152"/>
      <c r="D56" s="152"/>
      <c r="E56" s="152"/>
      <c r="F56" s="152"/>
      <c r="G56" s="153"/>
      <c r="H56" s="151"/>
      <c r="I56" s="153"/>
      <c r="J56" s="151"/>
      <c r="K56" s="152"/>
      <c r="L56" s="152"/>
      <c r="M56" s="152"/>
      <c r="N56" s="153"/>
      <c r="O56" s="158">
        <v>45381</v>
      </c>
      <c r="P56" s="159"/>
      <c r="Q56" s="159"/>
      <c r="R56" s="160"/>
    </row>
    <row r="57" spans="1:31" s="70" customFormat="1" ht="120" customHeight="1" x14ac:dyDescent="1">
      <c r="A57" s="151"/>
      <c r="B57" s="152"/>
      <c r="C57" s="152"/>
      <c r="D57" s="152"/>
      <c r="E57" s="152"/>
      <c r="F57" s="152"/>
      <c r="G57" s="153"/>
      <c r="H57" s="151"/>
      <c r="I57" s="153"/>
      <c r="J57" s="151"/>
      <c r="K57" s="152"/>
      <c r="L57" s="152"/>
      <c r="M57" s="152"/>
      <c r="N57" s="153"/>
      <c r="O57" s="161"/>
      <c r="P57" s="162"/>
      <c r="Q57" s="162"/>
      <c r="R57" s="163"/>
    </row>
    <row r="58" spans="1:31" s="70" customFormat="1" ht="57.9" customHeight="1" x14ac:dyDescent="1">
      <c r="A58" s="154"/>
      <c r="B58" s="155"/>
      <c r="C58" s="155"/>
      <c r="D58" s="155"/>
      <c r="E58" s="155"/>
      <c r="F58" s="155"/>
      <c r="G58" s="156"/>
      <c r="H58" s="154"/>
      <c r="I58" s="156"/>
      <c r="J58" s="154"/>
      <c r="K58" s="155"/>
      <c r="L58" s="155"/>
      <c r="M58" s="155"/>
      <c r="N58" s="156"/>
      <c r="O58" s="161"/>
      <c r="P58" s="162"/>
      <c r="Q58" s="162"/>
      <c r="R58" s="163"/>
    </row>
    <row r="59" spans="1:31" s="72" customFormat="1" ht="139.5" customHeight="1" x14ac:dyDescent="1">
      <c r="A59" s="167" t="s">
        <v>269</v>
      </c>
      <c r="B59" s="168"/>
      <c r="C59" s="168"/>
      <c r="D59" s="168"/>
      <c r="E59" s="168"/>
      <c r="F59" s="168"/>
      <c r="G59" s="169"/>
      <c r="H59" s="167" t="s">
        <v>270</v>
      </c>
      <c r="I59" s="169"/>
      <c r="J59" s="167" t="s">
        <v>271</v>
      </c>
      <c r="K59" s="168"/>
      <c r="L59" s="168"/>
      <c r="M59" s="168"/>
      <c r="N59" s="169"/>
      <c r="O59" s="161"/>
      <c r="P59" s="162"/>
      <c r="Q59" s="162"/>
      <c r="R59" s="163"/>
    </row>
    <row r="60" spans="1:31" x14ac:dyDescent="0.35">
      <c r="A60" s="170"/>
      <c r="B60" s="171"/>
      <c r="C60" s="171"/>
      <c r="D60" s="171"/>
      <c r="E60" s="171"/>
      <c r="F60" s="171"/>
      <c r="G60" s="172"/>
      <c r="H60" s="170"/>
      <c r="I60" s="172"/>
      <c r="J60" s="170"/>
      <c r="K60" s="171"/>
      <c r="L60" s="171"/>
      <c r="M60" s="171"/>
      <c r="N60" s="172"/>
      <c r="O60" s="161"/>
      <c r="P60" s="162"/>
      <c r="Q60" s="162"/>
      <c r="R60" s="163"/>
    </row>
    <row r="61" spans="1:31" ht="50.5" x14ac:dyDescent="0.35">
      <c r="A61" s="173" t="s">
        <v>170</v>
      </c>
      <c r="B61" s="174"/>
      <c r="C61" s="174"/>
      <c r="D61" s="174"/>
      <c r="E61" s="174"/>
      <c r="F61" s="174"/>
      <c r="G61" s="175"/>
      <c r="H61" s="176" t="s">
        <v>171</v>
      </c>
      <c r="I61" s="176"/>
      <c r="J61" s="176"/>
      <c r="K61" s="176"/>
      <c r="L61" s="176"/>
      <c r="M61" s="176"/>
      <c r="N61" s="176"/>
      <c r="O61" s="164"/>
      <c r="P61" s="165"/>
      <c r="Q61" s="165"/>
      <c r="R61" s="166"/>
    </row>
  </sheetData>
  <mergeCells count="134">
    <mergeCell ref="E21:E25"/>
    <mergeCell ref="G33:G34"/>
    <mergeCell ref="V33:V34"/>
    <mergeCell ref="U33:U34"/>
    <mergeCell ref="A54:G58"/>
    <mergeCell ref="H54:I58"/>
    <mergeCell ref="J54:N58"/>
    <mergeCell ref="O54:R55"/>
    <mergeCell ref="O56:R61"/>
    <mergeCell ref="A59:G60"/>
    <mergeCell ref="H59:I60"/>
    <mergeCell ref="J59:N60"/>
    <mergeCell ref="A61:G61"/>
    <mergeCell ref="H61:N61"/>
    <mergeCell ref="F33:F34"/>
    <mergeCell ref="F36:F38"/>
    <mergeCell ref="E26:E30"/>
    <mergeCell ref="E31:E38"/>
    <mergeCell ref="D26:D30"/>
    <mergeCell ref="D33:D34"/>
    <mergeCell ref="C47:E48"/>
    <mergeCell ref="C11:C21"/>
    <mergeCell ref="A11:A38"/>
    <mergeCell ref="B11:B38"/>
    <mergeCell ref="E1:AE4"/>
    <mergeCell ref="A1:D4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D9:D10"/>
    <mergeCell ref="S5:T5"/>
    <mergeCell ref="D5:R5"/>
    <mergeCell ref="U5:W5"/>
    <mergeCell ref="D6:R6"/>
    <mergeCell ref="A5:C5"/>
    <mergeCell ref="R8:V8"/>
    <mergeCell ref="AB5:AE5"/>
    <mergeCell ref="X5:AA5"/>
    <mergeCell ref="X8:AE8"/>
    <mergeCell ref="A6:C6"/>
    <mergeCell ref="AB6:AE6"/>
    <mergeCell ref="AE9:AE10"/>
    <mergeCell ref="A7:AE7"/>
    <mergeCell ref="H8:H10"/>
    <mergeCell ref="I8:I10"/>
    <mergeCell ref="X9:X10"/>
    <mergeCell ref="Y9:Y10"/>
    <mergeCell ref="Z9:Z10"/>
    <mergeCell ref="AA9:AA10"/>
    <mergeCell ref="AB9:AB10"/>
    <mergeCell ref="X6:AA6"/>
    <mergeCell ref="S6:T6"/>
    <mergeCell ref="U6:W6"/>
    <mergeCell ref="Q43:Q44"/>
    <mergeCell ref="W43:AE43"/>
    <mergeCell ref="W44:Y44"/>
    <mergeCell ref="I44:M44"/>
    <mergeCell ref="B45:B46"/>
    <mergeCell ref="F44:H44"/>
    <mergeCell ref="J8:Q8"/>
    <mergeCell ref="AC9:AC10"/>
    <mergeCell ref="AD9:AD10"/>
    <mergeCell ref="A41:M42"/>
    <mergeCell ref="D11:D21"/>
    <mergeCell ref="C22:C38"/>
    <mergeCell ref="D22:D25"/>
    <mergeCell ref="A45:A46"/>
    <mergeCell ref="AD44:AE44"/>
    <mergeCell ref="E11:E17"/>
    <mergeCell ref="E18:E20"/>
    <mergeCell ref="W8:W10"/>
    <mergeCell ref="E8:E10"/>
    <mergeCell ref="F8:F10"/>
    <mergeCell ref="A8:A10"/>
    <mergeCell ref="B8:B10"/>
    <mergeCell ref="C8:C10"/>
    <mergeCell ref="G8:G10"/>
    <mergeCell ref="AD45:AE46"/>
    <mergeCell ref="Q49:Q50"/>
    <mergeCell ref="V49:V50"/>
    <mergeCell ref="W49:Y50"/>
    <mergeCell ref="V47:V48"/>
    <mergeCell ref="W47:Y48"/>
    <mergeCell ref="Z44:AC44"/>
    <mergeCell ref="A43:A44"/>
    <mergeCell ref="U45:U50"/>
    <mergeCell ref="V45:V46"/>
    <mergeCell ref="W45:Y46"/>
    <mergeCell ref="Z45:AC46"/>
    <mergeCell ref="N46:P46"/>
    <mergeCell ref="I50:M50"/>
    <mergeCell ref="N48:P48"/>
    <mergeCell ref="N49:P49"/>
    <mergeCell ref="N50:P50"/>
    <mergeCell ref="I46:M46"/>
    <mergeCell ref="B43:M43"/>
    <mergeCell ref="C44:E44"/>
    <mergeCell ref="R43:R44"/>
    <mergeCell ref="S43:S44"/>
    <mergeCell ref="A47:A48"/>
    <mergeCell ref="B47:B48"/>
    <mergeCell ref="C45:E46"/>
    <mergeCell ref="F45:H46"/>
    <mergeCell ref="I45:M45"/>
    <mergeCell ref="N45:P45"/>
    <mergeCell ref="Q45:Q46"/>
    <mergeCell ref="F47:H48"/>
    <mergeCell ref="N47:P47"/>
    <mergeCell ref="R45:R46"/>
    <mergeCell ref="R47:R48"/>
    <mergeCell ref="I47:M47"/>
    <mergeCell ref="I48:M48"/>
    <mergeCell ref="Q47:Q48"/>
    <mergeCell ref="A51:I51"/>
    <mergeCell ref="A49:A50"/>
    <mergeCell ref="B49:B50"/>
    <mergeCell ref="C49:E50"/>
    <mergeCell ref="F49:H50"/>
    <mergeCell ref="I49:M49"/>
    <mergeCell ref="AD49:AE50"/>
    <mergeCell ref="Z47:AC48"/>
    <mergeCell ref="AD47:AE48"/>
    <mergeCell ref="R49:R50"/>
    <mergeCell ref="Z49:AC50"/>
  </mergeCells>
  <conditionalFormatting sqref="A1 E1 A5:D6 X5:AE6 A7:AE8 W9:W10 A10:C10 E10:I10 D31:E31">
    <cfRule type="containsText" dxfId="212" priority="4074" operator="containsText" text="Tolerable">
      <formula>NOT(ISERROR(SEARCH("Tolerable",A1)))</formula>
    </cfRule>
  </conditionalFormatting>
  <conditionalFormatting sqref="A9:V9 I11:I25 A11:B38 K21:P29 AA22:AD27 D32:D33 D35:D38">
    <cfRule type="containsText" dxfId="211" priority="168" operator="containsText" text="Tolerable">
      <formula>NOT(ISERROR(SEARCH("Tolerable",A9)))</formula>
    </cfRule>
  </conditionalFormatting>
  <conditionalFormatting sqref="F31:I32">
    <cfRule type="containsText" dxfId="210" priority="1" operator="containsText" text="Tolerable">
      <formula>NOT(ISERROR(SEARCH("Tolerable",F31)))</formula>
    </cfRule>
  </conditionalFormatting>
  <conditionalFormatting sqref="H33:I38">
    <cfRule type="containsText" dxfId="209" priority="2" operator="containsText" text="Tolerable">
      <formula>NOT(ISERROR(SEARCH("Tolerable",H33)))</formula>
    </cfRule>
  </conditionalFormatting>
  <conditionalFormatting sqref="K33:P38">
    <cfRule type="containsText" dxfId="208" priority="8" operator="containsText" text="Tolerable">
      <formula>NOT(ISERROR(SEARCH("Tolerable",K33)))</formula>
    </cfRule>
  </conditionalFormatting>
  <conditionalFormatting sqref="K31:V32">
    <cfRule type="containsText" dxfId="207" priority="781" operator="containsText" text="Tolerable">
      <formula>NOT(ISERROR(SEARCH("Tolerable",K31)))</formula>
    </cfRule>
  </conditionalFormatting>
  <conditionalFormatting sqref="Q8 Q62:Q1048576">
    <cfRule type="containsText" dxfId="206" priority="4202" operator="containsText" text="MODERADO">
      <formula>NOT(ISERROR(SEARCH("MODERADO",Q8)))</formula>
    </cfRule>
    <cfRule type="containsText" dxfId="205" priority="4201" operator="containsText" text="IMPORTANTE">
      <formula>NOT(ISERROR(SEARCH("IMPORTANTE",Q8)))</formula>
    </cfRule>
    <cfRule type="containsText" dxfId="204" priority="4198" operator="containsText" text="MODERADO">
      <formula>NOT(ISERROR(SEARCH("MODERADO",Q8)))</formula>
    </cfRule>
    <cfRule type="containsText" dxfId="203" priority="4199" operator="containsText" text="INTOLERABLE">
      <formula>NOT(ISERROR(SEARCH("INTOLERABLE",Q8)))</formula>
    </cfRule>
  </conditionalFormatting>
  <conditionalFormatting sqref="Q9">
    <cfRule type="containsText" dxfId="202" priority="176" operator="containsText" text="Moderado">
      <formula>NOT(ISERROR(SEARCH("Moderado",Q9)))</formula>
    </cfRule>
    <cfRule type="containsText" dxfId="201" priority="175" operator="containsText" text="Importante">
      <formula>NOT(ISERROR(SEARCH("Importante",Q9)))</formula>
    </cfRule>
    <cfRule type="containsText" dxfId="200" priority="174" operator="containsText" text="Intolerable">
      <formula>NOT(ISERROR(SEARCH("Intolerable",Q9)))</formula>
    </cfRule>
    <cfRule type="containsText" dxfId="199" priority="179" operator="containsText" text="Moderado">
      <formula>NOT(ISERROR(SEARCH("Moderado",Q9)))</formula>
    </cfRule>
    <cfRule type="containsText" dxfId="198" priority="172" operator="containsText" text="IMPORTANTE">
      <formula>NOT(ISERROR(SEARCH("IMPORTANTE",Q9)))</formula>
    </cfRule>
    <cfRule type="containsText" dxfId="197" priority="170" operator="containsText" text="INTOLERABLE">
      <formula>NOT(ISERROR(SEARCH("INTOLERABLE",Q9)))</formula>
    </cfRule>
    <cfRule type="containsText" dxfId="196" priority="169" operator="containsText" text="MODERADO">
      <formula>NOT(ISERROR(SEARCH("MODERADO",Q9)))</formula>
    </cfRule>
    <cfRule type="containsText" dxfId="195" priority="173" operator="containsText" text="MODERADO">
      <formula>NOT(ISERROR(SEARCH("MODERADO",Q9)))</formula>
    </cfRule>
    <cfRule type="containsText" dxfId="194" priority="178" operator="containsText" text="Importante">
      <formula>NOT(ISERROR(SEARCH("Importante",Q9)))</formula>
    </cfRule>
    <cfRule type="containsText" dxfId="193" priority="177" operator="containsText" text="Intolerable">
      <formula>NOT(ISERROR(SEARCH("Intolerable",Q9)))</formula>
    </cfRule>
  </conditionalFormatting>
  <conditionalFormatting sqref="Q11:Q20 Q26:Q27">
    <cfRule type="containsText" dxfId="192" priority="496" operator="containsText" text="IMPORTANTE">
      <formula>NOT(ISERROR(SEARCH("IMPORTANTE",Q11)))</formula>
    </cfRule>
    <cfRule type="containsText" dxfId="191" priority="495" operator="containsText" text="INTOLERABLE">
      <formula>NOT(ISERROR(SEARCH("INTOLERABLE",Q11)))</formula>
    </cfRule>
    <cfRule type="containsText" dxfId="190" priority="492" operator="containsText" text="Importante">
      <formula>NOT(ISERROR(SEARCH("Importante",Q11)))</formula>
    </cfRule>
    <cfRule type="containsText" dxfId="189" priority="491" operator="containsText" text="Intolerable">
      <formula>NOT(ISERROR(SEARCH("Intolerable",Q11)))</formula>
    </cfRule>
    <cfRule type="containsText" dxfId="188" priority="490" operator="containsText" text="TOLERABLE">
      <formula>NOT(ISERROR(SEARCH("TOLERABLE",Q11)))</formula>
    </cfRule>
    <cfRule type="containsText" dxfId="187" priority="489" operator="containsText" text="MODERADO">
      <formula>NOT(ISERROR(SEARCH("MODERADO",Q11)))</formula>
    </cfRule>
    <cfRule type="containsText" dxfId="186" priority="493" operator="containsText" text="Moderado">
      <formula>NOT(ISERROR(SEARCH("Moderado",Q11)))</formula>
    </cfRule>
    <cfRule type="containsText" dxfId="185" priority="488" operator="containsText" text="TRIVIAL">
      <formula>NOT(ISERROR(SEARCH("TRIVIAL",Q11)))</formula>
    </cfRule>
    <cfRule type="containsText" dxfId="184" priority="505" operator="containsText" text="Moderado">
      <formula>NOT(ISERROR(SEARCH("Moderado",Q11)))</formula>
    </cfRule>
    <cfRule type="containsText" dxfId="183" priority="504" operator="containsText" text="Importante">
      <formula>NOT(ISERROR(SEARCH("Importante",Q11)))</formula>
    </cfRule>
    <cfRule type="containsText" dxfId="182" priority="503" operator="containsText" text="Intolerable">
      <formula>NOT(ISERROR(SEARCH("Intolerable",Q11)))</formula>
    </cfRule>
    <cfRule type="containsText" dxfId="181" priority="502" operator="containsText" text="Moderado">
      <formula>NOT(ISERROR(SEARCH("Moderado",Q11)))</formula>
    </cfRule>
    <cfRule type="containsText" dxfId="180" priority="501" operator="containsText" text="Importante">
      <formula>NOT(ISERROR(SEARCH("Importante",Q11)))</formula>
    </cfRule>
    <cfRule type="containsText" dxfId="179" priority="500" operator="containsText" text="Intolerable">
      <formula>NOT(ISERROR(SEARCH("Intolerable",Q11)))</formula>
    </cfRule>
    <cfRule type="containsText" dxfId="178" priority="499" operator="containsText" text="TOLERABLE">
      <formula>NOT(ISERROR(SEARCH("TOLERABLE",Q11)))</formula>
    </cfRule>
    <cfRule type="containsText" dxfId="177" priority="497" operator="containsText" text="TRIVIAL">
      <formula>NOT(ISERROR(SEARCH("TRIVIAL",Q11)))</formula>
    </cfRule>
  </conditionalFormatting>
  <conditionalFormatting sqref="Q11:Q20 Q26:Q28">
    <cfRule type="containsText" dxfId="176" priority="498" operator="containsText" text="MODERADO">
      <formula>NOT(ISERROR(SEARCH("MODERADO",Q11)))</formula>
    </cfRule>
  </conditionalFormatting>
  <conditionalFormatting sqref="Q11:Q20 Q26:V28">
    <cfRule type="containsText" dxfId="175" priority="494" operator="containsText" text="Tolerable">
      <formula>NOT(ISERROR(SEARCH("Tolerable",Q11)))</formula>
    </cfRule>
  </conditionalFormatting>
  <conditionalFormatting sqref="Q11:Q27">
    <cfRule type="containsText" dxfId="174" priority="35" operator="containsText" text="INTOLERABLE">
      <formula>NOT(ISERROR(SEARCH("INTOLERABLE",Q11)))</formula>
    </cfRule>
    <cfRule type="containsText" dxfId="173" priority="37" operator="containsText" text="IMPORTANTE">
      <formula>NOT(ISERROR(SEARCH("IMPORTANTE",Q11)))</formula>
    </cfRule>
  </conditionalFormatting>
  <conditionalFormatting sqref="Q21:Q25">
    <cfRule type="containsText" dxfId="172" priority="31" operator="containsText" text="Tolerable">
      <formula>NOT(ISERROR(SEARCH(("Tolerable"),(Q21))))</formula>
    </cfRule>
    <cfRule type="containsText" dxfId="171" priority="32" operator="containsText" text="Importante">
      <formula>NOT(ISERROR(SEARCH(("Importante"),(Q21))))</formula>
    </cfRule>
    <cfRule type="containsText" dxfId="170" priority="33" operator="containsText" text="Tolerable">
      <formula>NOT(ISERROR(SEARCH("Tolerable",Q21)))</formula>
    </cfRule>
    <cfRule type="containsText" dxfId="169" priority="34" operator="containsText" text="MODERADO">
      <formula>NOT(ISERROR(SEARCH("MODERADO",Q21)))</formula>
    </cfRule>
    <cfRule type="containsText" dxfId="168" priority="30" operator="containsText" text="Moderado">
      <formula>NOT(ISERROR(SEARCH(("Moderado"),(Q21))))</formula>
    </cfRule>
    <cfRule type="containsText" dxfId="167" priority="38" operator="containsText" text="MODERADO">
      <formula>NOT(ISERROR(SEARCH("MODERADO",Q21)))</formula>
    </cfRule>
    <cfRule type="containsText" dxfId="166" priority="39" operator="containsText" text="importante">
      <formula>NOT(ISERROR(SEARCH("importante",Q21)))</formula>
    </cfRule>
    <cfRule type="containsText" dxfId="165" priority="40" operator="containsText" text="Intolerable">
      <formula>NOT(ISERROR(SEARCH("Intolerable",Q21)))</formula>
    </cfRule>
    <cfRule type="containsText" dxfId="164" priority="41" operator="containsText" text="Importante">
      <formula>NOT(ISERROR(SEARCH("Importante",Q21)))</formula>
    </cfRule>
    <cfRule type="containsText" dxfId="163" priority="42" operator="containsText" text="Moderado">
      <formula>NOT(ISERROR(SEARCH("Moderado",Q21)))</formula>
    </cfRule>
    <cfRule type="containsText" dxfId="162" priority="29" operator="containsText" text="Importante">
      <formula>NOT(ISERROR(SEARCH(("Importante"),(Q21))))</formula>
    </cfRule>
    <cfRule type="containsText" dxfId="161" priority="28" operator="containsText" text="Intolerable">
      <formula>NOT(ISERROR(SEARCH(("Intolerable"),(Q21))))</formula>
    </cfRule>
  </conditionalFormatting>
  <conditionalFormatting sqref="Q28 Q31:Q32">
    <cfRule type="containsText" dxfId="160" priority="792" operator="containsText" text="importante">
      <formula>NOT(ISERROR(SEARCH("importante",Q28)))</formula>
    </cfRule>
    <cfRule type="containsText" dxfId="159" priority="790" operator="containsText" text="IMPORTANTE">
      <formula>NOT(ISERROR(SEARCH("IMPORTANTE",Q28)))</formula>
    </cfRule>
    <cfRule type="containsText" dxfId="158" priority="791" operator="containsText" text="MODERADO">
      <formula>NOT(ISERROR(SEARCH("MODERADO",Q28)))</formula>
    </cfRule>
    <cfRule type="containsText" dxfId="157" priority="793" operator="containsText" text="Intolerable">
      <formula>NOT(ISERROR(SEARCH("Intolerable",Q28)))</formula>
    </cfRule>
    <cfRule type="containsText" dxfId="156" priority="794" operator="containsText" text="Importante">
      <formula>NOT(ISERROR(SEARCH("Importante",Q28)))</formula>
    </cfRule>
    <cfRule type="containsText" dxfId="155" priority="795" operator="containsText" text="Moderado">
      <formula>NOT(ISERROR(SEARCH("Moderado",Q28)))</formula>
    </cfRule>
  </conditionalFormatting>
  <conditionalFormatting sqref="Q28:Q32">
    <cfRule type="containsText" dxfId="154" priority="130" operator="containsText" text="Tolerable">
      <formula>NOT(ISERROR(SEARCH(("Tolerable"),(Q28))))</formula>
    </cfRule>
    <cfRule type="containsText" dxfId="153" priority="129" operator="containsText" text="Moderado">
      <formula>NOT(ISERROR(SEARCH(("Moderado"),(Q28))))</formula>
    </cfRule>
    <cfRule type="containsText" dxfId="152" priority="131" operator="containsText" text="Importante">
      <formula>NOT(ISERROR(SEARCH(("Importante"),(Q28))))</formula>
    </cfRule>
    <cfRule type="containsText" dxfId="151" priority="127" operator="containsText" text="Intolerable">
      <formula>NOT(ISERROR(SEARCH(("Intolerable"),(Q28))))</formula>
    </cfRule>
    <cfRule type="containsText" dxfId="150" priority="128" operator="containsText" text="Importante">
      <formula>NOT(ISERROR(SEARCH(("Importante"),(Q28))))</formula>
    </cfRule>
  </conditionalFormatting>
  <conditionalFormatting sqref="Q29:Q30">
    <cfRule type="containsText" dxfId="149" priority="136" operator="containsText" text="IMPORTANTE">
      <formula>NOT(ISERROR(SEARCH("IMPORTANTE",Q29)))</formula>
    </cfRule>
    <cfRule type="containsText" dxfId="148" priority="138" operator="containsText" text="importante">
      <formula>NOT(ISERROR(SEARCH("importante",Q29)))</formula>
    </cfRule>
    <cfRule type="containsText" dxfId="147" priority="133" operator="containsText" text="MODERADO">
      <formula>NOT(ISERROR(SEARCH("MODERADO",Q29)))</formula>
    </cfRule>
    <cfRule type="containsText" dxfId="146" priority="134" operator="containsText" text="INTOLERABLE">
      <formula>NOT(ISERROR(SEARCH("INTOLERABLE",Q29)))</formula>
    </cfRule>
    <cfRule type="containsText" dxfId="145" priority="141" operator="containsText" text="Moderado">
      <formula>NOT(ISERROR(SEARCH("Moderado",Q29)))</formula>
    </cfRule>
    <cfRule type="containsText" dxfId="144" priority="137" operator="containsText" text="MODERADO">
      <formula>NOT(ISERROR(SEARCH("MODERADO",Q29)))</formula>
    </cfRule>
    <cfRule type="containsText" dxfId="143" priority="140" operator="containsText" text="Importante">
      <formula>NOT(ISERROR(SEARCH("Importante",Q29)))</formula>
    </cfRule>
    <cfRule type="containsText" dxfId="142" priority="139" operator="containsText" text="Intolerable">
      <formula>NOT(ISERROR(SEARCH("Intolerable",Q29)))</formula>
    </cfRule>
  </conditionalFormatting>
  <conditionalFormatting sqref="Q31:Q32 Q28">
    <cfRule type="containsText" dxfId="141" priority="788" operator="containsText" text="INTOLERABLE">
      <formula>NOT(ISERROR(SEARCH("INTOLERABLE",Q28)))</formula>
    </cfRule>
  </conditionalFormatting>
  <conditionalFormatting sqref="Q31:Q32">
    <cfRule type="containsText" dxfId="140" priority="787" operator="containsText" text="MODERADO">
      <formula>NOT(ISERROR(SEARCH("MODERADO",Q31)))</formula>
    </cfRule>
  </conditionalFormatting>
  <conditionalFormatting sqref="Q33:Q38">
    <cfRule type="containsText" dxfId="139" priority="22" operator="containsText" text="Intolerable">
      <formula>NOT(ISERROR(SEARCH("Intolerable",Q33)))</formula>
    </cfRule>
    <cfRule type="containsText" dxfId="138" priority="23" operator="containsText" text="Importante">
      <formula>NOT(ISERROR(SEARCH("Importante",Q33)))</formula>
    </cfRule>
    <cfRule type="containsText" dxfId="137" priority="26" operator="containsText" text="Importante">
      <formula>NOT(ISERROR(SEARCH("Importante",Q33)))</formula>
    </cfRule>
    <cfRule type="containsText" dxfId="136" priority="25" operator="containsText" text="Intolerable">
      <formula>NOT(ISERROR(SEARCH("Intolerable",Q33)))</formula>
    </cfRule>
    <cfRule type="containsText" dxfId="135" priority="27" operator="containsText" text="Moderado">
      <formula>NOT(ISERROR(SEARCH("Moderado",Q33)))</formula>
    </cfRule>
    <cfRule type="containsText" dxfId="134" priority="6" operator="containsText" text="INTOLERABLE">
      <formula>NOT(ISERROR(SEARCH("INTOLERABLE",Q33)))</formula>
    </cfRule>
    <cfRule type="containsText" dxfId="133" priority="7" operator="containsText" text="IMPORTANTE">
      <formula>NOT(ISERROR(SEARCH("IMPORTANTE",Q33)))</formula>
    </cfRule>
    <cfRule type="containsText" dxfId="132" priority="10" operator="containsText" text="TRIVIAL">
      <formula>NOT(ISERROR(SEARCH("TRIVIAL",Q33)))</formula>
    </cfRule>
    <cfRule type="containsText" dxfId="131" priority="11" operator="containsText" text="MODERADO">
      <formula>NOT(ISERROR(SEARCH("MODERADO",Q33)))</formula>
    </cfRule>
    <cfRule type="containsText" dxfId="130" priority="12" operator="containsText" text="TOLERABLE">
      <formula>NOT(ISERROR(SEARCH("TOLERABLE",Q33)))</formula>
    </cfRule>
    <cfRule type="containsText" dxfId="129" priority="13" operator="containsText" text="Intolerable">
      <formula>NOT(ISERROR(SEARCH("Intolerable",Q33)))</formula>
    </cfRule>
    <cfRule type="containsText" dxfId="128" priority="14" operator="containsText" text="Importante">
      <formula>NOT(ISERROR(SEARCH("Importante",Q33)))</formula>
    </cfRule>
    <cfRule type="containsText" dxfId="127" priority="15" operator="containsText" text="Moderado">
      <formula>NOT(ISERROR(SEARCH("Moderado",Q33)))</formula>
    </cfRule>
    <cfRule type="containsText" dxfId="126" priority="17" operator="containsText" text="INTOLERABLE">
      <formula>NOT(ISERROR(SEARCH("INTOLERABLE",Q33)))</formula>
    </cfRule>
    <cfRule type="containsText" dxfId="125" priority="18" operator="containsText" text="IMPORTANTE">
      <formula>NOT(ISERROR(SEARCH("IMPORTANTE",Q33)))</formula>
    </cfRule>
    <cfRule type="containsText" dxfId="124" priority="19" operator="containsText" text="TRIVIAL">
      <formula>NOT(ISERROR(SEARCH("TRIVIAL",Q33)))</formula>
    </cfRule>
    <cfRule type="containsText" dxfId="123" priority="21" operator="containsText" text="TOLERABLE">
      <formula>NOT(ISERROR(SEARCH("TOLERABLE",Q33)))</formula>
    </cfRule>
    <cfRule type="containsText" dxfId="122" priority="24" operator="containsText" text="Moderado">
      <formula>NOT(ISERROR(SEARCH("Moderado",Q33)))</formula>
    </cfRule>
  </conditionalFormatting>
  <conditionalFormatting sqref="Q33:Q39">
    <cfRule type="containsText" dxfId="121" priority="20" operator="containsText" text="MODERADO">
      <formula>NOT(ISERROR(SEARCH("MODERADO",Q33)))</formula>
    </cfRule>
  </conditionalFormatting>
  <conditionalFormatting sqref="Q39">
    <cfRule type="containsText" dxfId="120" priority="96" operator="containsText" text="Importante">
      <formula>NOT(ISERROR(SEARCH("Importante",Q39)))</formula>
    </cfRule>
    <cfRule type="containsText" dxfId="119" priority="94" operator="containsText" text="importante">
      <formula>NOT(ISERROR(SEARCH("importante",Q39)))</formula>
    </cfRule>
    <cfRule type="containsText" dxfId="118" priority="93" operator="containsText" text="MODERADO">
      <formula>NOT(ISERROR(SEARCH("MODERADO",Q39)))</formula>
    </cfRule>
    <cfRule type="containsText" dxfId="117" priority="92" operator="containsText" text="IMPORTANTE">
      <formula>NOT(ISERROR(SEARCH("IMPORTANTE",Q39)))</formula>
    </cfRule>
    <cfRule type="containsText" dxfId="116" priority="95" operator="containsText" text="Intolerable">
      <formula>NOT(ISERROR(SEARCH("Intolerable",Q39)))</formula>
    </cfRule>
    <cfRule type="containsText" dxfId="115" priority="90" operator="containsText" text="INTOLERABLE">
      <formula>NOT(ISERROR(SEARCH("INTOLERABLE",Q39)))</formula>
    </cfRule>
    <cfRule type="containsText" dxfId="114" priority="97" operator="containsText" text="Moderado">
      <formula>NOT(ISERROR(SEARCH("Moderado",Q39)))</formula>
    </cfRule>
  </conditionalFormatting>
  <conditionalFormatting sqref="Q42:Q51">
    <cfRule type="containsText" dxfId="113" priority="71" operator="containsText" text="IMPORTANTE">
      <formula>NOT(ISERROR(SEARCH("IMPORTANTE",Q42)))</formula>
    </cfRule>
    <cfRule type="containsText" dxfId="112" priority="72" operator="containsText" text="MODERADO">
      <formula>NOT(ISERROR(SEARCH("MODERADO",Q42)))</formula>
    </cfRule>
    <cfRule type="containsText" dxfId="111" priority="73" operator="containsText" text="TOLERABLE">
      <formula>NOT(ISERROR(SEARCH("TOLERABLE",Q42)))</formula>
    </cfRule>
    <cfRule type="containsText" dxfId="110" priority="74" operator="containsText" text="TOLERABLE">
      <formula>NOT(ISERROR(SEARCH("TOLERABLE",Q42)))</formula>
    </cfRule>
    <cfRule type="containsText" dxfId="109" priority="75" operator="containsText" text="TRIVIAL">
      <formula>NOT(ISERROR(SEARCH("TRIVIAL",Q42)))</formula>
    </cfRule>
    <cfRule type="containsText" dxfId="108" priority="70" operator="containsText" text="INTOLERABLE">
      <formula>NOT(ISERROR(SEARCH("INTOLERABLE",Q42)))</formula>
    </cfRule>
  </conditionalFormatting>
  <conditionalFormatting sqref="Q51">
    <cfRule type="containsText" dxfId="107" priority="4069" operator="containsText" text="IMPORTANTE">
      <formula>NOT(ISERROR(SEARCH("IMPORTANTE",Q51)))</formula>
    </cfRule>
    <cfRule type="containsText" dxfId="106" priority="4067" operator="containsText" text="INTOLERABLE">
      <formula>NOT(ISERROR(SEARCH("INTOLERABLE",Q51)))</formula>
    </cfRule>
    <cfRule type="containsText" dxfId="105" priority="4066" operator="containsText" text="MODERADO">
      <formula>NOT(ISERROR(SEARCH("MODERADO",Q51)))</formula>
    </cfRule>
    <cfRule type="containsText" dxfId="104" priority="4073" operator="containsText" text="Moderado">
      <formula>NOT(ISERROR(SEARCH("Moderado",Q51)))</formula>
    </cfRule>
    <cfRule type="containsText" dxfId="103" priority="4072" operator="containsText" text="Importante">
      <formula>NOT(ISERROR(SEARCH("Importante",Q51)))</formula>
    </cfRule>
    <cfRule type="containsText" dxfId="102" priority="4071" operator="containsText" text="Intolerable">
      <formula>NOT(ISERROR(SEARCH("Intolerable",Q51)))</formula>
    </cfRule>
    <cfRule type="containsText" dxfId="101" priority="4070" operator="containsText" text="MODERADO">
      <formula>NOT(ISERROR(SEARCH("MODERADO",Q51)))</formula>
    </cfRule>
  </conditionalFormatting>
  <conditionalFormatting sqref="Q62:Q1048576 AE51 N52:N53 AE60:AE1048576">
    <cfRule type="containsText" dxfId="100" priority="4550" operator="containsText" text="Intolerable">
      <formula>NOT(ISERROR(SEARCH("Intolerable",N51)))</formula>
    </cfRule>
  </conditionalFormatting>
  <conditionalFormatting sqref="Q29:U29 Q30">
    <cfRule type="containsText" dxfId="99" priority="132" operator="containsText" text="Tolerable">
      <formula>NOT(ISERROR(SEARCH("Tolerable",Q29)))</formula>
    </cfRule>
  </conditionalFormatting>
  <conditionalFormatting sqref="Q33:V33 Q34:T34 Q35:V38">
    <cfRule type="containsText" dxfId="98" priority="16" operator="containsText" text="Tolerable">
      <formula>NOT(ISERROR(SEARCH("Tolerable",Q33)))</formula>
    </cfRule>
  </conditionalFormatting>
  <conditionalFormatting sqref="R20:S20">
    <cfRule type="containsText" dxfId="97" priority="508" operator="containsText" text="Moderado">
      <formula>NOT(ISERROR(SEARCH("Moderado",R20)))</formula>
    </cfRule>
    <cfRule type="containsText" dxfId="96" priority="507" operator="containsText" text="Importante">
      <formula>NOT(ISERROR(SEARCH("Importante",R20)))</formula>
    </cfRule>
    <cfRule type="containsText" dxfId="95" priority="506" operator="containsText" text="Intolerable">
      <formula>NOT(ISERROR(SEARCH("Intolerable",R20)))</formula>
    </cfRule>
  </conditionalFormatting>
  <conditionalFormatting sqref="X9:AE9">
    <cfRule type="containsText" dxfId="94" priority="156" operator="containsText" text="Tolerable">
      <formula>NOT(ISERROR(SEARCH("Tolerable",X9)))</formula>
    </cfRule>
  </conditionalFormatting>
  <conditionalFormatting sqref="Y31:AD38">
    <cfRule type="containsText" dxfId="93" priority="4" operator="containsText" text="Tolerable">
      <formula>NOT(ISERROR(SEARCH("Tolerable",Y31)))</formula>
    </cfRule>
  </conditionalFormatting>
  <conditionalFormatting sqref="Y28:AE28 AE31:AE38">
    <cfRule type="containsText" dxfId="92" priority="651" operator="containsText" text="Tolerable">
      <formula>NOT(ISERROR(SEARCH("Tolerable",Y28)))</formula>
    </cfRule>
  </conditionalFormatting>
  <conditionalFormatting sqref="AB29:AE29 AE30 D26:I26 F27:I28 G29:I29">
    <cfRule type="containsText" dxfId="91" priority="147" operator="containsText" text="Tolerable">
      <formula>NOT(ISERROR(SEARCH("Tolerable",D26)))</formula>
    </cfRule>
  </conditionalFormatting>
  <conditionalFormatting sqref="AD29">
    <cfRule type="containsText" dxfId="90" priority="122" operator="containsText" text="Intolerable">
      <formula>NOT(ISERROR(SEARCH(("Intolerable"),(AD29))))</formula>
    </cfRule>
    <cfRule type="containsText" dxfId="89" priority="126" operator="containsText" text="Importante">
      <formula>NOT(ISERROR(SEARCH(("Importante"),(AD29))))</formula>
    </cfRule>
    <cfRule type="containsText" dxfId="88" priority="125" operator="containsText" text="Tolerable">
      <formula>NOT(ISERROR(SEARCH(("Tolerable"),(AD29))))</formula>
    </cfRule>
    <cfRule type="containsText" dxfId="87" priority="124" operator="containsText" text="Moderado">
      <formula>NOT(ISERROR(SEARCH(("Moderado"),(AD29))))</formula>
    </cfRule>
    <cfRule type="containsText" dxfId="86" priority="123" operator="containsText" text="Importante">
      <formula>NOT(ISERROR(SEARCH(("Importante"),(AD29))))</formula>
    </cfRule>
  </conditionalFormatting>
  <conditionalFormatting sqref="AE5 AE8 AE51 N52:N53 AE60:AE1048576">
    <cfRule type="containsText" dxfId="85" priority="4197" operator="containsText" text="TOLERABLE">
      <formula>NOT(ISERROR(SEARCH("TOLERABLE",N5)))</formula>
    </cfRule>
    <cfRule type="containsText" dxfId="84" priority="4195" operator="containsText" text="TRIVIAL">
      <formula>NOT(ISERROR(SEARCH("TRIVIAL",N5)))</formula>
    </cfRule>
    <cfRule type="containsText" dxfId="83" priority="4196" operator="containsText" text="MODERADO">
      <formula>NOT(ISERROR(SEARCH("MODERADO",N5)))</formula>
    </cfRule>
  </conditionalFormatting>
  <conditionalFormatting sqref="AE5 AE8 AE51 AE60:AE1048576 N52:N53">
    <cfRule type="containsText" dxfId="82" priority="4194" operator="containsText" text="IMPORTANTE">
      <formula>NOT(ISERROR(SEARCH("IMPORTANTE",N5)))</formula>
    </cfRule>
  </conditionalFormatting>
  <conditionalFormatting sqref="AE5 AE8 AE51 AE60:AE1048576">
    <cfRule type="containsText" dxfId="81" priority="4193" operator="containsText" text="INTOLERABLE">
      <formula>NOT(ISERROR(SEARCH("INTOLERABLE",AE5)))</formula>
    </cfRule>
  </conditionalFormatting>
  <conditionalFormatting sqref="AE9">
    <cfRule type="containsText" dxfId="80" priority="163" operator="containsText" text="Importante">
      <formula>NOT(ISERROR(SEARCH("Importante",AE9)))</formula>
    </cfRule>
    <cfRule type="containsText" dxfId="79" priority="162" operator="containsText" text="Intolerable">
      <formula>NOT(ISERROR(SEARCH("Intolerable",AE9)))</formula>
    </cfRule>
    <cfRule type="containsText" dxfId="78" priority="158" operator="containsText" text="INTOLERABLE">
      <formula>NOT(ISERROR(SEARCH("INTOLERABLE",AE9)))</formula>
    </cfRule>
    <cfRule type="containsText" dxfId="77" priority="161" operator="containsText" text="MODERADO">
      <formula>NOT(ISERROR(SEARCH("MODERADO",AE9)))</formula>
    </cfRule>
    <cfRule type="containsText" dxfId="76" priority="160" operator="containsText" text="IMPORTANTE">
      <formula>NOT(ISERROR(SEARCH("IMPORTANTE",AE9)))</formula>
    </cfRule>
    <cfRule type="containsText" dxfId="75" priority="166" operator="containsText" text="Importante">
      <formula>NOT(ISERROR(SEARCH("Importante",AE9)))</formula>
    </cfRule>
    <cfRule type="containsText" dxfId="74" priority="157" operator="containsText" text="MODERADO">
      <formula>NOT(ISERROR(SEARCH("MODERADO",AE9)))</formula>
    </cfRule>
    <cfRule type="containsText" dxfId="73" priority="165" operator="containsText" text="Intolerable">
      <formula>NOT(ISERROR(SEARCH("Intolerable",AE9)))</formula>
    </cfRule>
    <cfRule type="containsText" dxfId="72" priority="164" operator="containsText" text="Moderado">
      <formula>NOT(ISERROR(SEARCH("Moderado",AE9)))</formula>
    </cfRule>
    <cfRule type="containsText" dxfId="71" priority="167" operator="containsText" text="Moderado">
      <formula>NOT(ISERROR(SEARCH("Moderado",AE9)))</formula>
    </cfRule>
  </conditionalFormatting>
  <conditionalFormatting sqref="AE11:AE20">
    <cfRule type="containsText" dxfId="70" priority="474" operator="containsText" text="Tolerable">
      <formula>NOT(ISERROR(SEARCH("Tolerable",AE11)))</formula>
    </cfRule>
    <cfRule type="containsText" dxfId="69" priority="478" operator="containsText" text="MODERADO">
      <formula>NOT(ISERROR(SEARCH("MODERADO",AE11)))</formula>
    </cfRule>
    <cfRule type="containsText" dxfId="68" priority="479" operator="containsText" text="TOLERABLE">
      <formula>NOT(ISERROR(SEARCH("TOLERABLE",AE11)))</formula>
    </cfRule>
    <cfRule type="containsText" dxfId="67" priority="480" operator="containsText" text="Intolerable">
      <formula>NOT(ISERROR(SEARCH("Intolerable",AE11)))</formula>
    </cfRule>
    <cfRule type="containsText" dxfId="66" priority="481" operator="containsText" text="Importante">
      <formula>NOT(ISERROR(SEARCH("Importante",AE11)))</formula>
    </cfRule>
    <cfRule type="containsText" dxfId="65" priority="482" operator="containsText" text="Moderado">
      <formula>NOT(ISERROR(SEARCH("Moderado",AE11)))</formula>
    </cfRule>
    <cfRule type="containsText" dxfId="64" priority="483" operator="containsText" text="Intolerable">
      <formula>NOT(ISERROR(SEARCH("Intolerable",AE11)))</formula>
    </cfRule>
    <cfRule type="containsText" dxfId="63" priority="484" operator="containsText" text="Importante">
      <formula>NOT(ISERROR(SEARCH("Importante",AE11)))</formula>
    </cfRule>
    <cfRule type="containsText" dxfId="62" priority="485" operator="containsText" text="Moderado">
      <formula>NOT(ISERROR(SEARCH("Moderado",AE11)))</formula>
    </cfRule>
    <cfRule type="containsText" dxfId="61" priority="475" operator="containsText" text="INTOLERABLE">
      <formula>NOT(ISERROR(SEARCH("INTOLERABLE",AE11)))</formula>
    </cfRule>
    <cfRule type="containsText" dxfId="60" priority="476" operator="containsText" text="IMPORTANTE">
      <formula>NOT(ISERROR(SEARCH("IMPORTANTE",AE11)))</formula>
    </cfRule>
    <cfRule type="containsText" dxfId="59" priority="477" operator="containsText" text="TRIVIAL">
      <formula>NOT(ISERROR(SEARCH("TRIVIAL",AE11)))</formula>
    </cfRule>
  </conditionalFormatting>
  <conditionalFormatting sqref="AE11:AE27">
    <cfRule type="containsText" dxfId="58" priority="53" operator="containsText" text="INTOLERABLE">
      <formula>NOT(ISERROR(SEARCH("INTOLERABLE",AE11)))</formula>
    </cfRule>
    <cfRule type="containsText" dxfId="57" priority="54" operator="containsText" text="IMPORTANTE">
      <formula>NOT(ISERROR(SEARCH("IMPORTANTE",AE11)))</formula>
    </cfRule>
    <cfRule type="containsText" dxfId="56" priority="56" operator="containsText" text="MODERADO">
      <formula>NOT(ISERROR(SEARCH("MODERADO",AE11)))</formula>
    </cfRule>
    <cfRule type="containsText" dxfId="55" priority="57" operator="containsText" text="TOLERABLE">
      <formula>NOT(ISERROR(SEARCH("TOLERABLE",AE11)))</formula>
    </cfRule>
    <cfRule type="containsText" dxfId="54" priority="55" operator="containsText" text="TRIVIAL">
      <formula>NOT(ISERROR(SEARCH("TRIVIAL",AE11)))</formula>
    </cfRule>
    <cfRule type="containsText" dxfId="53" priority="63" operator="containsText" text="Moderado">
      <formula>NOT(ISERROR(SEARCH("Moderado",AE11)))</formula>
    </cfRule>
    <cfRule type="containsText" dxfId="52" priority="62" operator="containsText" text="Importante">
      <formula>NOT(ISERROR(SEARCH("Importante",AE11)))</formula>
    </cfRule>
    <cfRule type="containsText" dxfId="51" priority="61" operator="containsText" text="Intolerable">
      <formula>NOT(ISERROR(SEARCH("Intolerable",AE11)))</formula>
    </cfRule>
  </conditionalFormatting>
  <conditionalFormatting sqref="AE21:AE27">
    <cfRule type="containsText" dxfId="50" priority="45" operator="containsText" text="IMPORTANTE">
      <formula>NOT(ISERROR(SEARCH("IMPORTANTE",AE21)))</formula>
    </cfRule>
    <cfRule type="containsText" dxfId="49" priority="46" operator="containsText" text="TRIVIAL">
      <formula>NOT(ISERROR(SEARCH("TRIVIAL",AE21)))</formula>
    </cfRule>
    <cfRule type="containsText" dxfId="48" priority="47" operator="containsText" text="MODERADO">
      <formula>NOT(ISERROR(SEARCH("MODERADO",AE21)))</formula>
    </cfRule>
    <cfRule type="containsText" dxfId="47" priority="48" operator="containsText" text="TOLERABLE">
      <formula>NOT(ISERROR(SEARCH("TOLERABLE",AE21)))</formula>
    </cfRule>
    <cfRule type="containsText" dxfId="46" priority="49" operator="containsText" text="Intolerable">
      <formula>NOT(ISERROR(SEARCH("Intolerable",AE21)))</formula>
    </cfRule>
    <cfRule type="containsText" dxfId="45" priority="50" operator="containsText" text="Importante">
      <formula>NOT(ISERROR(SEARCH("Importante",AE21)))</formula>
    </cfRule>
    <cfRule type="containsText" dxfId="44" priority="51" operator="containsText" text="Moderado">
      <formula>NOT(ISERROR(SEARCH("Moderado",AE21)))</formula>
    </cfRule>
    <cfRule type="containsText" dxfId="43" priority="52" operator="containsText" text="Tolerable">
      <formula>NOT(ISERROR(SEARCH("Tolerable",AE21)))</formula>
    </cfRule>
    <cfRule type="containsText" dxfId="42" priority="60" operator="containsText" text="Moderado">
      <formula>NOT(ISERROR(SEARCH("Moderado",AE21)))</formula>
    </cfRule>
    <cfRule type="containsText" dxfId="41" priority="58" operator="containsText" text="Intolerable">
      <formula>NOT(ISERROR(SEARCH("Intolerable",AE21)))</formula>
    </cfRule>
    <cfRule type="containsText" dxfId="40" priority="59" operator="containsText" text="Importante">
      <formula>NOT(ISERROR(SEARCH("Importante",AE21)))</formula>
    </cfRule>
    <cfRule type="containsText" dxfId="39" priority="44" operator="containsText" text="INTOLERABLE">
      <formula>NOT(ISERROR(SEARCH("INTOLERABLE",AE21)))</formula>
    </cfRule>
  </conditionalFormatting>
  <conditionalFormatting sqref="AE28 AE31:AE38">
    <cfRule type="containsText" dxfId="38" priority="652" operator="containsText" text="INTOLERABLE">
      <formula>NOT(ISERROR(SEARCH("INTOLERABLE",AE28)))</formula>
    </cfRule>
    <cfRule type="containsText" dxfId="37" priority="654" operator="containsText" text="TRIVIAL">
      <formula>NOT(ISERROR(SEARCH("TRIVIAL",AE28)))</formula>
    </cfRule>
    <cfRule type="containsText" dxfId="36" priority="655" operator="containsText" text="MODERADO">
      <formula>NOT(ISERROR(SEARCH("MODERADO",AE28)))</formula>
    </cfRule>
    <cfRule type="containsText" dxfId="35" priority="656" operator="containsText" text="TOLERABLE">
      <formula>NOT(ISERROR(SEARCH("TOLERABLE",AE28)))</formula>
    </cfRule>
    <cfRule type="containsText" dxfId="34" priority="657" operator="containsText" text="Intolerable">
      <formula>NOT(ISERROR(SEARCH("Intolerable",AE28)))</formula>
    </cfRule>
    <cfRule type="containsText" dxfId="33" priority="658" operator="containsText" text="Importante">
      <formula>NOT(ISERROR(SEARCH("Importante",AE28)))</formula>
    </cfRule>
    <cfRule type="containsText" dxfId="32" priority="659" operator="containsText" text="Moderado">
      <formula>NOT(ISERROR(SEARCH("Moderado",AE28)))</formula>
    </cfRule>
    <cfRule type="containsText" dxfId="31" priority="653" operator="containsText" text="IMPORTANTE">
      <formula>NOT(ISERROR(SEARCH("IMPORTANTE",AE28)))</formula>
    </cfRule>
  </conditionalFormatting>
  <conditionalFormatting sqref="AE28:AE38">
    <cfRule type="containsText" dxfId="30" priority="152" operator="containsText" text="TOLERABLE">
      <formula>NOT(ISERROR(SEARCH("TOLERABLE",AE28)))</formula>
    </cfRule>
    <cfRule type="containsText" dxfId="29" priority="151" operator="containsText" text="MODERADO">
      <formula>NOT(ISERROR(SEARCH("MODERADO",AE28)))</formula>
    </cfRule>
    <cfRule type="containsText" dxfId="28" priority="144" operator="containsText" text="Moderado">
      <formula>NOT(ISERROR(SEARCH(("Moderado"),(AE28))))</formula>
    </cfRule>
    <cfRule type="containsText" dxfId="27" priority="145" operator="containsText" text="Tolerable">
      <formula>NOT(ISERROR(SEARCH(("Tolerable"),(AE28))))</formula>
    </cfRule>
    <cfRule type="containsText" dxfId="26" priority="146" operator="containsText" text="Importante">
      <formula>NOT(ISERROR(SEARCH(("Importante"),(AE28))))</formula>
    </cfRule>
    <cfRule type="containsText" dxfId="25" priority="148" operator="containsText" text="INTOLERABLE">
      <formula>NOT(ISERROR(SEARCH("INTOLERABLE",AE28)))</formula>
    </cfRule>
    <cfRule type="containsText" dxfId="24" priority="149" operator="containsText" text="IMPORTANTE">
      <formula>NOT(ISERROR(SEARCH("IMPORTANTE",AE28)))</formula>
    </cfRule>
    <cfRule type="containsText" dxfId="23" priority="150" operator="containsText" text="TRIVIAL">
      <formula>NOT(ISERROR(SEARCH("TRIVIAL",AE28)))</formula>
    </cfRule>
    <cfRule type="containsText" dxfId="22" priority="143" operator="containsText" text="Importante">
      <formula>NOT(ISERROR(SEARCH(("Importante"),(AE28))))</formula>
    </cfRule>
    <cfRule type="containsText" dxfId="21" priority="155" operator="containsText" text="Moderado">
      <formula>NOT(ISERROR(SEARCH("Moderado",AE28)))</formula>
    </cfRule>
    <cfRule type="containsText" dxfId="20" priority="154" operator="containsText" text="Importante">
      <formula>NOT(ISERROR(SEARCH("Importante",AE28)))</formula>
    </cfRule>
    <cfRule type="containsText" dxfId="19" priority="153" operator="containsText" text="Intolerable">
      <formula>NOT(ISERROR(SEARCH("Intolerable",AE28)))</formula>
    </cfRule>
    <cfRule type="containsText" dxfId="18" priority="142" operator="containsText" text="Intolerable">
      <formula>NOT(ISERROR(SEARCH(("Intolerable"),(AE28))))</formula>
    </cfRule>
  </conditionalFormatting>
  <conditionalFormatting sqref="AE39:AE42">
    <cfRule type="containsText" dxfId="17" priority="77" operator="containsText" text="IMPORTANTE">
      <formula>NOT(ISERROR(SEARCH("IMPORTANTE",AE39)))</formula>
    </cfRule>
    <cfRule type="containsText" dxfId="16" priority="83" operator="containsText" text="Moderado">
      <formula>NOT(ISERROR(SEARCH("Moderado",AE39)))</formula>
    </cfRule>
    <cfRule type="containsText" dxfId="15" priority="82" operator="containsText" text="Importante">
      <formula>NOT(ISERROR(SEARCH("Importante",AE39)))</formula>
    </cfRule>
    <cfRule type="containsText" dxfId="14" priority="81" operator="containsText" text="Intolerable">
      <formula>NOT(ISERROR(SEARCH("Intolerable",AE39)))</formula>
    </cfRule>
    <cfRule type="containsText" dxfId="13" priority="80" operator="containsText" text="TOLERABLE">
      <formula>NOT(ISERROR(SEARCH("TOLERABLE",AE39)))</formula>
    </cfRule>
    <cfRule type="containsText" dxfId="12" priority="79" operator="containsText" text="MODERADO">
      <formula>NOT(ISERROR(SEARCH("MODERADO",AE39)))</formula>
    </cfRule>
    <cfRule type="containsText" dxfId="11" priority="78" operator="containsText" text="TRIVIAL">
      <formula>NOT(ISERROR(SEARCH("TRIVIAL",AE39)))</formula>
    </cfRule>
    <cfRule type="containsText" dxfId="10" priority="76" operator="containsText" text="INTOLERABLE">
      <formula>NOT(ISERROR(SEARCH("INTOLERABLE",AE39)))</formula>
    </cfRule>
  </conditionalFormatting>
  <conditionalFormatting sqref="AE51 N52:N53 AE60:AE1048576 Q62:Q1048576">
    <cfRule type="containsText" dxfId="9" priority="4551" operator="containsText" text="Importante">
      <formula>NOT(ISERROR(SEARCH("Importante",N51)))</formula>
    </cfRule>
    <cfRule type="containsText" dxfId="8" priority="4552" operator="containsText" text="Moderado">
      <formula>NOT(ISERROR(SEARCH("Moderado",N51)))</formula>
    </cfRule>
  </conditionalFormatting>
  <conditionalFormatting sqref="AE60:AE1048576 Q62:Q1048576">
    <cfRule type="containsText" dxfId="7" priority="4555" operator="containsText" text="Moderado">
      <formula>NOT(ISERROR(SEARCH("Moderado",Q60)))</formula>
    </cfRule>
    <cfRule type="containsText" dxfId="6" priority="4553" operator="containsText" text="Intolerable">
      <formula>NOT(ISERROR(SEARCH("Intolerable",Q60)))</formula>
    </cfRule>
    <cfRule type="containsText" dxfId="5" priority="4554" operator="containsText" text="Importante">
      <formula>NOT(ISERROR(SEARCH("Importante",Q60)))</formula>
    </cfRule>
  </conditionalFormatting>
  <conditionalFormatting sqref="AF42:AF51 N52:O53">
    <cfRule type="containsText" dxfId="4" priority="65" operator="containsText" text="INTOLERABLE">
      <formula>NOT(ISERROR(SEARCH("INTOLERABLE",N42)))</formula>
    </cfRule>
  </conditionalFormatting>
  <conditionalFormatting sqref="AF42:AF51 O52:O53">
    <cfRule type="containsText" dxfId="3" priority="66" operator="containsText" text="IMPORTANTE">
      <formula>NOT(ISERROR(SEARCH("IMPORTANTE",O42)))</formula>
    </cfRule>
    <cfRule type="containsText" dxfId="2" priority="68" operator="containsText" text="TOLERABLE">
      <formula>NOT(ISERROR(SEARCH("TOLERABLE",O42)))</formula>
    </cfRule>
    <cfRule type="containsText" dxfId="1" priority="69" operator="containsText" text="TRIVIAL">
      <formula>NOT(ISERROR(SEARCH("TRIVIAL",O42)))</formula>
    </cfRule>
    <cfRule type="containsText" dxfId="0" priority="67" operator="containsText" text="MODERADO">
      <formula>NOT(ISERROR(SEARCH("MODERADO",O42)))</formula>
    </cfRule>
  </conditionalFormatting>
  <pageMargins left="0.25" right="0.25" top="0.75" bottom="0.75" header="0.3" footer="0.3"/>
  <pageSetup paperSize="9" scale="10" orientation="landscape" horizontalDpi="300" verticalDpi="300" r:id="rId1"/>
  <rowBreaks count="1" manualBreakCount="1">
    <brk id="38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zoomScale="88" zoomScaleNormal="88" workbookViewId="0">
      <selection activeCell="H28" sqref="H28"/>
    </sheetView>
  </sheetViews>
  <sheetFormatPr baseColWidth="10" defaultRowHeight="14.5" x14ac:dyDescent="0.35"/>
  <cols>
    <col min="1" max="1" width="15.90625" style="17" bestFit="1" customWidth="1"/>
    <col min="2" max="2" width="11" customWidth="1"/>
    <col min="3" max="3" width="24.453125" bestFit="1" customWidth="1"/>
    <col min="4" max="4" width="37.453125" customWidth="1"/>
    <col min="5" max="5" width="39.90625" customWidth="1"/>
    <col min="6" max="6" width="28.90625" customWidth="1"/>
  </cols>
  <sheetData>
    <row r="2" spans="2:6" x14ac:dyDescent="0.35">
      <c r="B2" s="206" t="s">
        <v>155</v>
      </c>
      <c r="C2" s="206"/>
      <c r="D2" s="206"/>
      <c r="E2" s="206"/>
      <c r="F2" s="206"/>
    </row>
    <row r="3" spans="2:6" ht="15" thickBot="1" x14ac:dyDescent="0.4"/>
    <row r="4" spans="2:6" ht="16" thickBot="1" x14ac:dyDescent="0.4">
      <c r="B4" s="190" t="s">
        <v>83</v>
      </c>
      <c r="C4" s="192" t="s">
        <v>66</v>
      </c>
      <c r="D4" s="193"/>
      <c r="E4" s="193"/>
      <c r="F4" s="194"/>
    </row>
    <row r="5" spans="2:6" ht="31.5" thickBot="1" x14ac:dyDescent="0.4">
      <c r="B5" s="191"/>
      <c r="C5" s="18" t="s">
        <v>84</v>
      </c>
      <c r="D5" s="18" t="s">
        <v>85</v>
      </c>
      <c r="E5" s="18" t="s">
        <v>86</v>
      </c>
      <c r="F5" s="19" t="s">
        <v>87</v>
      </c>
    </row>
    <row r="6" spans="2:6" ht="30.75" customHeight="1" thickBot="1" x14ac:dyDescent="0.4">
      <c r="B6" s="180">
        <v>1</v>
      </c>
      <c r="C6" s="182" t="s">
        <v>88</v>
      </c>
      <c r="D6" s="184" t="s">
        <v>89</v>
      </c>
      <c r="E6" s="186" t="s">
        <v>90</v>
      </c>
      <c r="F6" s="20" t="s">
        <v>91</v>
      </c>
    </row>
    <row r="7" spans="2:6" ht="16" thickBot="1" x14ac:dyDescent="0.4">
      <c r="B7" s="181"/>
      <c r="C7" s="183"/>
      <c r="D7" s="195"/>
      <c r="E7" s="196"/>
      <c r="F7" s="20" t="s">
        <v>92</v>
      </c>
    </row>
    <row r="8" spans="2:6" ht="31.5" customHeight="1" thickBot="1" x14ac:dyDescent="0.4">
      <c r="B8" s="180">
        <v>2</v>
      </c>
      <c r="C8" s="182" t="s">
        <v>93</v>
      </c>
      <c r="D8" s="184" t="s">
        <v>94</v>
      </c>
      <c r="E8" s="186" t="s">
        <v>95</v>
      </c>
      <c r="F8" s="36" t="s">
        <v>96</v>
      </c>
    </row>
    <row r="9" spans="2:6" ht="16" thickBot="1" x14ac:dyDescent="0.4">
      <c r="B9" s="181"/>
      <c r="C9" s="183"/>
      <c r="D9" s="185"/>
      <c r="E9" s="187"/>
      <c r="F9" s="21" t="s">
        <v>97</v>
      </c>
    </row>
    <row r="10" spans="2:6" ht="42" customHeight="1" thickBot="1" x14ac:dyDescent="0.4">
      <c r="B10" s="180">
        <v>3</v>
      </c>
      <c r="C10" s="37" t="s">
        <v>98</v>
      </c>
      <c r="D10" s="188" t="s">
        <v>99</v>
      </c>
      <c r="E10" s="188" t="s">
        <v>100</v>
      </c>
      <c r="F10" s="22" t="s">
        <v>101</v>
      </c>
    </row>
    <row r="11" spans="2:6" ht="16" thickBot="1" x14ac:dyDescent="0.4">
      <c r="B11" s="181"/>
      <c r="C11" s="38"/>
      <c r="D11" s="189"/>
      <c r="E11" s="189"/>
      <c r="F11" s="20" t="s">
        <v>102</v>
      </c>
    </row>
    <row r="12" spans="2:6" ht="15" thickBot="1" x14ac:dyDescent="0.4"/>
    <row r="13" spans="2:6" ht="16" thickBot="1" x14ac:dyDescent="0.4">
      <c r="B13" s="23" t="s">
        <v>83</v>
      </c>
      <c r="C13" s="24" t="s">
        <v>103</v>
      </c>
      <c r="D13" s="25" t="s">
        <v>60</v>
      </c>
      <c r="E13" s="26"/>
    </row>
    <row r="14" spans="2:6" ht="16" thickBot="1" x14ac:dyDescent="0.4">
      <c r="B14" s="180">
        <v>1</v>
      </c>
      <c r="C14" s="197" t="s">
        <v>104</v>
      </c>
      <c r="D14" s="27" t="s">
        <v>105</v>
      </c>
      <c r="E14" s="28"/>
    </row>
    <row r="15" spans="2:6" ht="16" thickBot="1" x14ac:dyDescent="0.4">
      <c r="B15" s="181"/>
      <c r="C15" s="198"/>
      <c r="D15" s="27" t="s">
        <v>106</v>
      </c>
      <c r="E15" s="28"/>
    </row>
    <row r="16" spans="2:6" ht="16" thickBot="1" x14ac:dyDescent="0.4">
      <c r="B16" s="180">
        <v>2</v>
      </c>
      <c r="C16" s="197" t="s">
        <v>107</v>
      </c>
      <c r="D16" s="27" t="s">
        <v>108</v>
      </c>
      <c r="E16" s="28"/>
    </row>
    <row r="17" spans="1:6" ht="16" thickBot="1" x14ac:dyDescent="0.4">
      <c r="B17" s="181"/>
      <c r="C17" s="198"/>
      <c r="D17" s="29" t="s">
        <v>109</v>
      </c>
      <c r="E17" s="28"/>
    </row>
    <row r="18" spans="1:6" ht="33" customHeight="1" thickBot="1" x14ac:dyDescent="0.4">
      <c r="B18" s="180">
        <v>3</v>
      </c>
      <c r="C18" s="197" t="s">
        <v>110</v>
      </c>
      <c r="D18" s="20" t="s">
        <v>111</v>
      </c>
      <c r="E18" s="30"/>
    </row>
    <row r="19" spans="1:6" ht="16" thickBot="1" x14ac:dyDescent="0.4">
      <c r="B19" s="181"/>
      <c r="C19" s="198"/>
      <c r="D19" s="31" t="s">
        <v>112</v>
      </c>
      <c r="E19" s="28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99"/>
      <c r="C22" s="200"/>
      <c r="D22" s="203" t="s">
        <v>60</v>
      </c>
      <c r="E22" s="204"/>
      <c r="F22" s="205"/>
    </row>
    <row r="23" spans="1:6" ht="30.5" thickBot="1" x14ac:dyDescent="0.4">
      <c r="B23" s="201"/>
      <c r="C23" s="202"/>
      <c r="D23" s="32" t="s">
        <v>113</v>
      </c>
      <c r="E23" s="32" t="s">
        <v>114</v>
      </c>
      <c r="F23" s="32" t="s">
        <v>115</v>
      </c>
    </row>
    <row r="24" spans="1:6" ht="45" customHeight="1" thickBot="1" x14ac:dyDescent="0.4">
      <c r="A24" s="17">
        <v>4</v>
      </c>
      <c r="B24" s="218" t="s">
        <v>66</v>
      </c>
      <c r="C24" s="32" t="s">
        <v>116</v>
      </c>
      <c r="D24" s="33" t="s">
        <v>117</v>
      </c>
      <c r="E24" s="44" t="s">
        <v>118</v>
      </c>
      <c r="F24" s="34" t="s">
        <v>119</v>
      </c>
    </row>
    <row r="25" spans="1:6" ht="45" customHeight="1" thickBot="1" x14ac:dyDescent="0.4">
      <c r="A25" s="17">
        <v>8</v>
      </c>
      <c r="B25" s="219"/>
      <c r="C25" s="32" t="s">
        <v>120</v>
      </c>
      <c r="D25" s="44" t="s">
        <v>118</v>
      </c>
      <c r="E25" s="34" t="s">
        <v>119</v>
      </c>
      <c r="F25" s="43" t="s">
        <v>121</v>
      </c>
    </row>
    <row r="26" spans="1:6" ht="45" customHeight="1" thickBot="1" x14ac:dyDescent="0.4">
      <c r="A26" s="17">
        <v>12</v>
      </c>
      <c r="B26" s="220"/>
      <c r="C26" s="32" t="s">
        <v>122</v>
      </c>
      <c r="D26" s="34" t="s">
        <v>119</v>
      </c>
      <c r="E26" s="43" t="s">
        <v>121</v>
      </c>
      <c r="F26" s="35" t="s">
        <v>123</v>
      </c>
    </row>
    <row r="27" spans="1:6" ht="35.25" customHeight="1" thickBot="1" x14ac:dyDescent="0.4"/>
    <row r="28" spans="1:6" ht="27.75" customHeight="1" thickBot="1" x14ac:dyDescent="0.4">
      <c r="B28" s="42" t="s">
        <v>124</v>
      </c>
      <c r="C28" s="221" t="s">
        <v>125</v>
      </c>
      <c r="D28" s="221"/>
      <c r="E28" s="222"/>
    </row>
    <row r="29" spans="1:6" ht="29" x14ac:dyDescent="0.35">
      <c r="B29" s="41" t="s">
        <v>123</v>
      </c>
      <c r="C29" s="215" t="s">
        <v>128</v>
      </c>
      <c r="D29" s="216"/>
      <c r="E29" s="217"/>
    </row>
    <row r="30" spans="1:6" ht="48" customHeight="1" x14ac:dyDescent="0.35">
      <c r="B30" s="39" t="s">
        <v>121</v>
      </c>
      <c r="C30" s="223" t="s">
        <v>129</v>
      </c>
      <c r="D30" s="224"/>
      <c r="E30" s="225"/>
    </row>
    <row r="31" spans="1:6" ht="30" customHeight="1" x14ac:dyDescent="0.35">
      <c r="B31" s="213" t="s">
        <v>119</v>
      </c>
      <c r="C31" s="207" t="s">
        <v>130</v>
      </c>
      <c r="D31" s="208"/>
      <c r="E31" s="209"/>
    </row>
    <row r="32" spans="1:6" ht="43.5" customHeight="1" x14ac:dyDescent="0.35">
      <c r="B32" s="214"/>
      <c r="C32" s="215" t="s">
        <v>131</v>
      </c>
      <c r="D32" s="216"/>
      <c r="E32" s="217"/>
    </row>
    <row r="33" spans="2:5" ht="30" customHeight="1" x14ac:dyDescent="0.35">
      <c r="B33" s="213" t="s">
        <v>126</v>
      </c>
      <c r="C33" s="207" t="s">
        <v>132</v>
      </c>
      <c r="D33" s="208"/>
      <c r="E33" s="209"/>
    </row>
    <row r="34" spans="2:5" ht="26.25" customHeight="1" x14ac:dyDescent="0.35">
      <c r="B34" s="214"/>
      <c r="C34" s="215" t="s">
        <v>133</v>
      </c>
      <c r="D34" s="216"/>
      <c r="E34" s="217"/>
    </row>
    <row r="35" spans="2:5" ht="29.5" thickBot="1" x14ac:dyDescent="0.4">
      <c r="B35" s="40" t="s">
        <v>127</v>
      </c>
      <c r="C35" s="210" t="s">
        <v>134</v>
      </c>
      <c r="D35" s="211"/>
      <c r="E35" s="212"/>
    </row>
  </sheetData>
  <mergeCells count="33"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  <mergeCell ref="C16:C17"/>
    <mergeCell ref="C18:C19"/>
    <mergeCell ref="B22:C23"/>
    <mergeCell ref="D22:F22"/>
    <mergeCell ref="B18:B19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226" t="s">
        <v>59</v>
      </c>
      <c r="C1" s="226"/>
      <c r="D1" s="226"/>
    </row>
    <row r="2" spans="2:4" x14ac:dyDescent="0.25">
      <c r="B2" s="226"/>
      <c r="C2" s="226"/>
      <c r="D2" s="226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227" t="s">
        <v>8</v>
      </c>
      <c r="C5" s="2" t="s">
        <v>10</v>
      </c>
      <c r="D5" s="3" t="s">
        <v>11</v>
      </c>
    </row>
    <row r="6" spans="2:4" ht="27.75" customHeight="1" x14ac:dyDescent="0.25">
      <c r="B6" s="228"/>
      <c r="C6" s="4" t="s">
        <v>12</v>
      </c>
      <c r="D6" s="3" t="s">
        <v>12</v>
      </c>
    </row>
    <row r="7" spans="2:4" ht="17.25" customHeight="1" x14ac:dyDescent="0.25">
      <c r="B7" s="228"/>
      <c r="C7" s="230" t="s">
        <v>13</v>
      </c>
      <c r="D7" s="5" t="s">
        <v>14</v>
      </c>
    </row>
    <row r="8" spans="2:4" ht="17.25" customHeight="1" x14ac:dyDescent="0.25">
      <c r="B8" s="228"/>
      <c r="C8" s="230"/>
      <c r="D8" s="5" t="s">
        <v>15</v>
      </c>
    </row>
    <row r="9" spans="2:4" ht="17.25" customHeight="1" x14ac:dyDescent="0.25">
      <c r="B9" s="228"/>
      <c r="C9" s="230"/>
      <c r="D9" s="5" t="s">
        <v>16</v>
      </c>
    </row>
    <row r="10" spans="2:4" ht="17.25" customHeight="1" x14ac:dyDescent="0.25">
      <c r="B10" s="228"/>
      <c r="C10" s="230" t="s">
        <v>17</v>
      </c>
      <c r="D10" s="5" t="s">
        <v>18</v>
      </c>
    </row>
    <row r="11" spans="2:4" ht="17.25" customHeight="1" x14ac:dyDescent="0.25">
      <c r="B11" s="228"/>
      <c r="C11" s="230"/>
      <c r="D11" s="5" t="s">
        <v>19</v>
      </c>
    </row>
    <row r="12" spans="2:4" ht="17.25" customHeight="1" x14ac:dyDescent="0.25">
      <c r="B12" s="228"/>
      <c r="C12" s="230"/>
      <c r="D12" s="5" t="s">
        <v>20</v>
      </c>
    </row>
    <row r="13" spans="2:4" ht="17.25" customHeight="1" x14ac:dyDescent="0.25">
      <c r="B13" s="228"/>
      <c r="C13" s="230"/>
      <c r="D13" s="5" t="s">
        <v>21</v>
      </c>
    </row>
    <row r="14" spans="2:4" ht="17.25" customHeight="1" x14ac:dyDescent="0.25">
      <c r="B14" s="228"/>
      <c r="C14" s="230" t="s">
        <v>22</v>
      </c>
      <c r="D14" s="5" t="s">
        <v>23</v>
      </c>
    </row>
    <row r="15" spans="2:4" ht="17.25" customHeight="1" x14ac:dyDescent="0.25">
      <c r="B15" s="228"/>
      <c r="C15" s="230"/>
      <c r="D15" s="5" t="s">
        <v>24</v>
      </c>
    </row>
    <row r="16" spans="2:4" ht="17.25" customHeight="1" x14ac:dyDescent="0.25">
      <c r="B16" s="228"/>
      <c r="C16" s="230"/>
      <c r="D16" s="5" t="s">
        <v>25</v>
      </c>
    </row>
    <row r="17" spans="2:4" ht="17.25" customHeight="1" x14ac:dyDescent="0.25">
      <c r="B17" s="228"/>
      <c r="C17" s="230"/>
      <c r="D17" s="5" t="s">
        <v>26</v>
      </c>
    </row>
    <row r="18" spans="2:4" ht="17.25" customHeight="1" x14ac:dyDescent="0.25">
      <c r="B18" s="228"/>
      <c r="C18" s="230"/>
      <c r="D18" s="5" t="s">
        <v>27</v>
      </c>
    </row>
    <row r="19" spans="2:4" ht="17.25" customHeight="1" x14ac:dyDescent="0.25">
      <c r="B19" s="228"/>
      <c r="C19" s="230"/>
      <c r="D19" s="5" t="s">
        <v>28</v>
      </c>
    </row>
    <row r="20" spans="2:4" ht="17.25" customHeight="1" x14ac:dyDescent="0.25">
      <c r="B20" s="228"/>
      <c r="C20" s="230"/>
      <c r="D20" s="5" t="s">
        <v>29</v>
      </c>
    </row>
    <row r="21" spans="2:4" ht="17.25" customHeight="1" x14ac:dyDescent="0.25">
      <c r="B21" s="228"/>
      <c r="C21" s="230"/>
      <c r="D21" s="5" t="s">
        <v>30</v>
      </c>
    </row>
    <row r="22" spans="2:4" ht="17.25" customHeight="1" x14ac:dyDescent="0.25">
      <c r="B22" s="228"/>
      <c r="C22" s="230" t="s">
        <v>31</v>
      </c>
      <c r="D22" s="5" t="s">
        <v>32</v>
      </c>
    </row>
    <row r="23" spans="2:4" ht="17.25" customHeight="1" x14ac:dyDescent="0.25">
      <c r="B23" s="228"/>
      <c r="C23" s="230"/>
      <c r="D23" s="5" t="s">
        <v>33</v>
      </c>
    </row>
    <row r="24" spans="2:4" ht="17.25" customHeight="1" x14ac:dyDescent="0.25">
      <c r="B24" s="228"/>
      <c r="C24" s="230"/>
      <c r="D24" s="5" t="s">
        <v>34</v>
      </c>
    </row>
    <row r="25" spans="2:4" ht="17.25" customHeight="1" x14ac:dyDescent="0.25">
      <c r="B25" s="228"/>
      <c r="C25" s="230"/>
      <c r="D25" s="5" t="s">
        <v>35</v>
      </c>
    </row>
    <row r="26" spans="2:4" ht="17.25" customHeight="1" x14ac:dyDescent="0.25">
      <c r="B26" s="228"/>
      <c r="C26" s="230"/>
      <c r="D26" s="5" t="s">
        <v>36</v>
      </c>
    </row>
    <row r="27" spans="2:4" ht="17.25" customHeight="1" x14ac:dyDescent="0.25">
      <c r="B27" s="228"/>
      <c r="C27" s="231" t="s">
        <v>37</v>
      </c>
      <c r="D27" s="5" t="s">
        <v>38</v>
      </c>
    </row>
    <row r="28" spans="2:4" ht="17.25" customHeight="1" x14ac:dyDescent="0.25">
      <c r="B28" s="228"/>
      <c r="C28" s="231"/>
      <c r="D28" s="5" t="s">
        <v>39</v>
      </c>
    </row>
    <row r="29" spans="2:4" ht="17.25" customHeight="1" x14ac:dyDescent="0.25">
      <c r="B29" s="228"/>
      <c r="C29" s="231"/>
      <c r="D29" s="5" t="s">
        <v>40</v>
      </c>
    </row>
    <row r="30" spans="2:4" ht="17.25" customHeight="1" x14ac:dyDescent="0.25">
      <c r="B30" s="228"/>
      <c r="C30" s="231"/>
      <c r="D30" s="5" t="s">
        <v>41</v>
      </c>
    </row>
    <row r="31" spans="2:4" ht="17.25" customHeight="1" x14ac:dyDescent="0.25">
      <c r="B31" s="228"/>
      <c r="C31" s="231"/>
      <c r="D31" s="5" t="s">
        <v>42</v>
      </c>
    </row>
    <row r="32" spans="2:4" ht="17.25" customHeight="1" x14ac:dyDescent="0.25">
      <c r="B32" s="228"/>
      <c r="C32" s="231"/>
      <c r="D32" s="5" t="s">
        <v>43</v>
      </c>
    </row>
    <row r="33" spans="2:4" ht="17.25" customHeight="1" x14ac:dyDescent="0.25">
      <c r="B33" s="228"/>
      <c r="C33" s="231"/>
      <c r="D33" s="5" t="s">
        <v>44</v>
      </c>
    </row>
    <row r="34" spans="2:4" ht="17.25" customHeight="1" x14ac:dyDescent="0.25">
      <c r="B34" s="228"/>
      <c r="C34" s="230" t="s">
        <v>45</v>
      </c>
      <c r="D34" s="5" t="s">
        <v>46</v>
      </c>
    </row>
    <row r="35" spans="2:4" ht="17.25" customHeight="1" x14ac:dyDescent="0.25">
      <c r="B35" s="228"/>
      <c r="C35" s="230"/>
      <c r="D35" s="5" t="s">
        <v>47</v>
      </c>
    </row>
    <row r="36" spans="2:4" ht="17.25" customHeight="1" x14ac:dyDescent="0.25">
      <c r="B36" s="228"/>
      <c r="C36" s="230"/>
      <c r="D36" s="5" t="s">
        <v>48</v>
      </c>
    </row>
    <row r="37" spans="2:4" ht="17.25" customHeight="1" x14ac:dyDescent="0.25">
      <c r="B37" s="228"/>
      <c r="C37" s="231" t="s">
        <v>49</v>
      </c>
      <c r="D37" s="5" t="s">
        <v>50</v>
      </c>
    </row>
    <row r="38" spans="2:4" ht="17.25" customHeight="1" x14ac:dyDescent="0.25">
      <c r="B38" s="228"/>
      <c r="C38" s="231"/>
      <c r="D38" s="5" t="s">
        <v>51</v>
      </c>
    </row>
    <row r="39" spans="2:4" ht="17.25" customHeight="1" x14ac:dyDescent="0.25">
      <c r="B39" s="228"/>
      <c r="C39" s="231"/>
      <c r="D39" s="5" t="s">
        <v>52</v>
      </c>
    </row>
    <row r="40" spans="2:4" ht="17.25" customHeight="1" x14ac:dyDescent="0.25">
      <c r="B40" s="228"/>
      <c r="C40" s="231"/>
      <c r="D40" s="5" t="s">
        <v>53</v>
      </c>
    </row>
    <row r="41" spans="2:4" ht="17.25" customHeight="1" x14ac:dyDescent="0.25">
      <c r="B41" s="228"/>
      <c r="C41" s="230" t="s">
        <v>54</v>
      </c>
      <c r="D41" s="5" t="s">
        <v>55</v>
      </c>
    </row>
    <row r="42" spans="2:4" ht="17.25" customHeight="1" x14ac:dyDescent="0.25">
      <c r="B42" s="228"/>
      <c r="C42" s="230"/>
      <c r="D42" s="5" t="s">
        <v>56</v>
      </c>
    </row>
    <row r="43" spans="2:4" ht="17.25" customHeight="1" x14ac:dyDescent="0.25">
      <c r="B43" s="228"/>
      <c r="C43" s="230"/>
      <c r="D43" s="5" t="s">
        <v>57</v>
      </c>
    </row>
    <row r="44" spans="2:4" ht="17.25" customHeight="1" thickBot="1" x14ac:dyDescent="0.3">
      <c r="B44" s="229"/>
      <c r="C44" s="232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MECÁNICO HANGAR</vt:lpstr>
      <vt:lpstr>METODOLOGIA</vt:lpstr>
      <vt:lpstr>MAPA DE PROCESOS 2020</vt:lpstr>
      <vt:lpstr>'MAPA DE PROCESOS 2020'!Área_de_impresión</vt:lpstr>
      <vt:lpstr>'MECÁNICO HANGAR'!Área_de_impresión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Cristian Villalobos Salas</cp:lastModifiedBy>
  <cp:lastPrinted>2021-08-31T15:10:54Z</cp:lastPrinted>
  <dcterms:created xsi:type="dcterms:W3CDTF">2012-11-27T15:54:15Z</dcterms:created>
  <dcterms:modified xsi:type="dcterms:W3CDTF">2024-09-26T15:36:33Z</dcterms:modified>
</cp:coreProperties>
</file>